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vdelning\51100 AVM\Dataskydd\Aktuella rutiner och underlag för 2020-2022\Konsekvensbedömning\"/>
    </mc:Choice>
  </mc:AlternateContent>
  <xr:revisionPtr revIDLastSave="0" documentId="13_ncr:1_{3E32F161-0EBD-4D86-9F33-FC837FB0C67B}" xr6:coauthVersionLast="45" xr6:coauthVersionMax="47" xr10:uidLastSave="{00000000-0000-0000-0000-000000000000}"/>
  <bookViews>
    <workbookView xWindow="28680" yWindow="-120" windowWidth="29040" windowHeight="15840" activeTab="1" xr2:uid="{38916C8A-FC3B-4F76-BCCD-5DAEDC940021}"/>
  </bookViews>
  <sheets>
    <sheet name="Bakgrund" sheetId="1" r:id="rId1"/>
    <sheet name="Riskbedömning" sheetId="2" r:id="rId2"/>
    <sheet name="Sheet3" sheetId="3" state="hidden" r:id="rId3"/>
    <sheet name="DATA" sheetId="5" state="hidden" r:id="rId4"/>
  </sheets>
  <definedNames>
    <definedName name="mindre_sannolikt" localSheetId="1">Riskbedömning!$E$5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5" l="1"/>
  <c r="I45" i="5"/>
  <c r="E46" i="5"/>
  <c r="I46" i="5"/>
  <c r="E47" i="5"/>
  <c r="I47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I24" i="5"/>
  <c r="A24" i="5" l="1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E24" i="5"/>
  <c r="F5" i="2" s="1"/>
  <c r="M7" i="2" l="1"/>
  <c r="F19" i="2"/>
  <c r="H36" i="5"/>
  <c r="M17" i="2"/>
  <c r="F18" i="2"/>
  <c r="L34" i="5"/>
  <c r="L33" i="5"/>
  <c r="H37" i="5"/>
  <c r="M19" i="2"/>
  <c r="H35" i="5"/>
  <c r="H43" i="5"/>
  <c r="F9" i="2"/>
  <c r="M13" i="2"/>
  <c r="F16" i="2"/>
  <c r="M6" i="2"/>
  <c r="L28" i="5"/>
  <c r="L38" i="5"/>
  <c r="H38" i="5"/>
  <c r="H30" i="5"/>
  <c r="L42" i="5"/>
  <c r="L35" i="5"/>
  <c r="H28" i="5"/>
  <c r="M27" i="2"/>
  <c r="F15" i="2"/>
  <c r="H45" i="5"/>
  <c r="H46" i="5"/>
  <c r="F25" i="2"/>
  <c r="L40" i="5"/>
  <c r="M14" i="2"/>
  <c r="M15" i="2"/>
  <c r="F6" i="2"/>
  <c r="L25" i="5"/>
  <c r="L36" i="5"/>
  <c r="H41" i="5"/>
  <c r="F21" i="2"/>
  <c r="F23" i="2"/>
  <c r="L45" i="5"/>
  <c r="M10" i="2"/>
  <c r="L46" i="5"/>
  <c r="H47" i="5"/>
  <c r="M22" i="2"/>
  <c r="M23" i="2"/>
  <c r="M26" i="2"/>
  <c r="H39" i="5"/>
  <c r="L39" i="5"/>
  <c r="L27" i="5"/>
  <c r="L37" i="5"/>
  <c r="M5" i="2"/>
  <c r="M21" i="2"/>
  <c r="F26" i="2"/>
  <c r="M9" i="2"/>
  <c r="M18" i="2"/>
  <c r="L30" i="5"/>
  <c r="L31" i="5"/>
  <c r="F10" i="2"/>
  <c r="F11" i="2"/>
  <c r="L29" i="5"/>
  <c r="L43" i="5"/>
  <c r="F12" i="2"/>
  <c r="M12" i="2"/>
  <c r="H44" i="5"/>
  <c r="L44" i="5"/>
  <c r="H33" i="5"/>
  <c r="F7" i="2"/>
  <c r="F8" i="2"/>
  <c r="L24" i="5"/>
  <c r="M8" i="2"/>
  <c r="L32" i="5"/>
  <c r="H26" i="5"/>
  <c r="H32" i="5"/>
  <c r="H27" i="5"/>
  <c r="M20" i="2"/>
  <c r="F27" i="2"/>
  <c r="F13" i="2"/>
  <c r="F22" i="2"/>
  <c r="H34" i="5"/>
  <c r="F17" i="2"/>
  <c r="M16" i="2"/>
  <c r="M24" i="2"/>
  <c r="L41" i="5"/>
  <c r="L26" i="5"/>
  <c r="H25" i="5"/>
  <c r="H29" i="5"/>
  <c r="M11" i="2"/>
  <c r="F14" i="2"/>
  <c r="M25" i="2"/>
  <c r="H40" i="5"/>
  <c r="F24" i="2"/>
  <c r="H42" i="5"/>
  <c r="L47" i="5"/>
  <c r="H31" i="5"/>
  <c r="F20" i="2"/>
  <c r="H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Anna-Karin Aldrin</author>
  </authors>
  <commentList>
    <comment ref="B4" authorId="0" shapeId="0" xr:uid="{BBCEB29C-C628-40F5-B1BC-33478714F2D3}">
      <text>
        <r>
          <rPr>
            <sz val="9"/>
            <color rgb="FF000000"/>
            <rFont val="Tahoma"/>
            <family val="2"/>
          </rPr>
          <t xml:space="preserve">Vad är risken? Risken ska vara konkret och tydlig så att verkningsfulla åtgärder kan vidtas.
</t>
        </r>
      </text>
    </comment>
    <comment ref="C4" authorId="0" shapeId="0" xr:uid="{7B72BFCB-FC83-41F9-A10A-9E2772BC7E05}">
      <text>
        <r>
          <rPr>
            <sz val="9"/>
            <color indexed="81"/>
            <rFont val="Tahoma"/>
            <family val="2"/>
          </rPr>
          <t>Ange orsaken till risken. Ställ frågor kring varför? för att komma ner till kärnan.</t>
        </r>
      </text>
    </comment>
    <comment ref="D4" authorId="0" shapeId="0" xr:uid="{1D03F0A7-72A7-4A13-B8E4-D99084EC9292}">
      <text>
        <r>
          <rPr>
            <sz val="9"/>
            <color rgb="FF000000"/>
            <rFont val="Tahoma"/>
            <family val="2"/>
          </rPr>
          <t>Bedöm sannolikheten att risken inträffar. Välj i rullistan.</t>
        </r>
      </text>
    </comment>
    <comment ref="E4" authorId="0" shapeId="0" xr:uid="{EE4DC554-4ACC-4CBE-8F88-F9C78C4987EE}">
      <text>
        <r>
          <rPr>
            <sz val="9"/>
            <color rgb="FF000000"/>
            <rFont val="Tahoma"/>
            <family val="2"/>
          </rPr>
          <t xml:space="preserve">Bedöm hur allvarlig konsekvensen blir om risken faller ut. Välj i rullistan. </t>
        </r>
      </text>
    </comment>
    <comment ref="F4" authorId="0" shapeId="0" xr:uid="{1BE2BAE1-BB9E-441A-BA87-F530849B9C1E}">
      <text>
        <r>
          <rPr>
            <sz val="9"/>
            <color rgb="FF000000"/>
            <rFont val="Tahoma"/>
            <family val="2"/>
          </rPr>
          <t xml:space="preserve">Riskens värdering efter bedömning av sannolikhet och konsekvens. </t>
        </r>
      </text>
    </comment>
    <comment ref="G4" authorId="0" shapeId="0" xr:uid="{9D0261CB-829C-4F24-A2A8-B52D32AB9993}">
      <text>
        <r>
          <rPr>
            <sz val="9"/>
            <color indexed="81"/>
            <rFont val="Tahoma"/>
            <family val="2"/>
          </rPr>
          <t>Åtgärderna ska vara konkret utformade.</t>
        </r>
      </text>
    </comment>
    <comment ref="H4" authorId="0" shapeId="0" xr:uid="{C3C10CB3-24BB-4280-BE4D-83080E2C1769}">
      <text>
        <r>
          <rPr>
            <sz val="9"/>
            <color rgb="FF000000"/>
            <rFont val="Tahoma"/>
            <family val="2"/>
          </rPr>
          <t>Ansvarar för att åtgärderna genomförs.</t>
        </r>
      </text>
    </comment>
    <comment ref="I4" authorId="0" shapeId="0" xr:uid="{3CBD3C42-5F41-474E-9C10-D6AD29698766}">
      <text>
        <r>
          <rPr>
            <sz val="9"/>
            <color indexed="81"/>
            <rFont val="Tahoma"/>
            <family val="2"/>
          </rPr>
          <t>Ange datum för när åtgärden planeras vara genomförd.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J4" authorId="0" shapeId="0" xr:uid="{41C955CC-6B74-4BCE-9A2A-9F678C6D169E}">
      <text>
        <r>
          <rPr>
            <sz val="9"/>
            <color rgb="FF000000"/>
            <rFont val="Tahoma"/>
            <family val="2"/>
          </rPr>
          <t xml:space="preserve">Beskriv statusen på åtgärderna. Exempel:
</t>
        </r>
        <r>
          <rPr>
            <sz val="9"/>
            <color rgb="FF000000"/>
            <rFont val="Tahoma"/>
            <family val="2"/>
          </rPr>
          <t xml:space="preserve">1) Genomförd
</t>
        </r>
        <r>
          <rPr>
            <sz val="9"/>
            <color rgb="FF000000"/>
            <rFont val="Tahoma"/>
            <family val="2"/>
          </rPr>
          <t xml:space="preserve">2) Påbörjad
</t>
        </r>
        <r>
          <rPr>
            <sz val="9"/>
            <color rgb="FF000000"/>
            <rFont val="Tahoma"/>
            <family val="2"/>
          </rPr>
          <t>3) Ej påbörjad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K4" authorId="0" shapeId="0" xr:uid="{B8D66BEE-3753-4A32-A856-32C37B008985}">
      <text>
        <r>
          <rPr>
            <sz val="9"/>
            <color rgb="FF000000"/>
            <rFont val="Tahoma"/>
            <family val="2"/>
          </rPr>
          <t xml:space="preserve">Ny bedömning av sannolikheten efter hittills genomförda åtgärder. Välj i rullistan.
</t>
        </r>
      </text>
    </comment>
    <comment ref="L4" authorId="0" shapeId="0" xr:uid="{82CB4570-AF02-46A1-BCC2-8CCF3FEC70AD}">
      <text>
        <r>
          <rPr>
            <sz val="9"/>
            <color indexed="81"/>
            <rFont val="Tahoma"/>
            <family val="2"/>
          </rPr>
          <t>Ny bedömning av konsekvensen efter hittills genomförda åtgärder. Välj i rullistan.</t>
        </r>
      </text>
    </comment>
    <comment ref="M4" authorId="0" shapeId="0" xr:uid="{90B676B6-6008-47A3-A936-14147DEB94DB}">
      <text>
        <r>
          <rPr>
            <sz val="9"/>
            <color rgb="FF000000"/>
            <rFont val="Tahoma"/>
            <family val="2"/>
          </rPr>
          <t xml:space="preserve">Ny riskvärdering efter bedömning av sannolikhet och konsekvens.
</t>
        </r>
      </text>
    </comment>
    <comment ref="N4" authorId="0" shapeId="0" xr:uid="{A75BE11B-2288-4E54-AFB0-7896C0C9AEFD}">
      <text>
        <r>
          <rPr>
            <sz val="9"/>
            <color indexed="81"/>
            <rFont val="Tahoma"/>
            <family val="2"/>
          </rPr>
          <t>Har risken reducerats? Behöver den fortsatt bevakas? Om risken kvarstår, sätt in ytterligare åtgärder och följ upp igen.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Carina Cehaja Lundqvist</author>
  </authors>
  <commentList>
    <comment ref="F23" authorId="0" shapeId="0" xr:uid="{432BBB93-A4C3-BF41-BCEC-6BFD17E1D6D8}">
      <text>
        <r>
          <rPr>
            <sz val="9"/>
            <color rgb="FF000000"/>
            <rFont val="Tahoma"/>
            <family val="2"/>
          </rPr>
          <t xml:space="preserve">Bedöm sannolikheten att risken inträffar. Välj i rullistan. </t>
        </r>
      </text>
    </comment>
    <comment ref="G23" authorId="0" shapeId="0" xr:uid="{F734E76C-8EA5-0B4F-866C-064E4E6C1278}">
      <text>
        <r>
          <rPr>
            <sz val="9"/>
            <color rgb="FF000000"/>
            <rFont val="Tahoma"/>
            <family val="2"/>
          </rPr>
          <t xml:space="preserve">Bedöm hur allvarlig konsekvensen blir om risken faller ut. Välj i rullistan. </t>
        </r>
      </text>
    </comment>
    <comment ref="H23" authorId="0" shapeId="0" xr:uid="{9051DCCA-709A-D545-9BB2-A53744ACDB9F}">
      <text>
        <r>
          <rPr>
            <sz val="9"/>
            <color rgb="FF000000"/>
            <rFont val="Tahoma"/>
            <family val="2"/>
          </rPr>
          <t xml:space="preserve">Riskens värdering efter bedömning av sannolikhet och konsekvens. </t>
        </r>
      </text>
    </comment>
    <comment ref="J23" authorId="0" shapeId="0" xr:uid="{FA4614F4-1FEC-44E1-8CE8-6064281E5CEC}">
      <text>
        <r>
          <rPr>
            <sz val="9"/>
            <color rgb="FF000000"/>
            <rFont val="Tahoma"/>
            <family val="2"/>
          </rPr>
          <t xml:space="preserve">Bedöm sannolikheten att risken inträffar. Välj i rullistan. </t>
        </r>
      </text>
    </comment>
    <comment ref="K23" authorId="0" shapeId="0" xr:uid="{F88F4084-944F-4566-AC5E-0779EAB9722D}">
      <text>
        <r>
          <rPr>
            <sz val="9"/>
            <color rgb="FF000000"/>
            <rFont val="Tahoma"/>
            <family val="2"/>
          </rPr>
          <t xml:space="preserve">Bedöm hur allvarlig konsekvensen blir om risken faller ut. Välj i rullistan. </t>
        </r>
      </text>
    </comment>
    <comment ref="L23" authorId="0" shapeId="0" xr:uid="{9DD0F64F-A9D5-4EEE-9A3C-8D68219AB833}">
      <text>
        <r>
          <rPr>
            <sz val="9"/>
            <color rgb="FF000000"/>
            <rFont val="Tahoma"/>
            <family val="2"/>
          </rPr>
          <t xml:space="preserve">Riskens värdering efter bedömning av sannolikhet och konsekvens. </t>
        </r>
      </text>
    </comment>
  </commentList>
</comments>
</file>

<file path=xl/sharedStrings.xml><?xml version="1.0" encoding="utf-8"?>
<sst xmlns="http://schemas.openxmlformats.org/spreadsheetml/2006/main" count="282" uniqueCount="81">
  <si>
    <t xml:space="preserve"> Riskbedömning: [ämne/område]</t>
  </si>
  <si>
    <t>Bakgrund till riskbedömningen</t>
  </si>
  <si>
    <t>Medarbetare som deltagit i riskbedömningen:</t>
  </si>
  <si>
    <t>Riskanalys</t>
  </si>
  <si>
    <t>Åtgärder</t>
  </si>
  <si>
    <t>Uppföljning</t>
  </si>
  <si>
    <t>Risk</t>
  </si>
  <si>
    <t>Orsak</t>
  </si>
  <si>
    <t>Sannolikhet</t>
  </si>
  <si>
    <t>Konsekvens</t>
  </si>
  <si>
    <t>Risknivå</t>
  </si>
  <si>
    <t>Ansvarig</t>
  </si>
  <si>
    <t>Genomförs senast</t>
  </si>
  <si>
    <t>Genomförda åtgärder</t>
  </si>
  <si>
    <t>Kommentar</t>
  </si>
  <si>
    <t>Osannolikt</t>
  </si>
  <si>
    <t>allvarlig</t>
  </si>
  <si>
    <t>Liten sannolikhet</t>
  </si>
  <si>
    <t>mycket allvarlig</t>
  </si>
  <si>
    <t>Mycket stor sannolikhet</t>
  </si>
  <si>
    <t xml:space="preserve">Händelsen kommer med all sannolikhet att inträffa i närtid.  </t>
  </si>
  <si>
    <t xml:space="preserve">Stor sannolikhet  </t>
  </si>
  <si>
    <t>Händelsen kan komma att inträffa inom en 12-månadersperiod.</t>
  </si>
  <si>
    <t>Stor sannolikhet</t>
  </si>
  <si>
    <t>Händelsen kan komma att inträffa inom 1 till 5 år.</t>
  </si>
  <si>
    <t xml:space="preserve">Händelsen har inte inträffat tidigare och den bedöms inte inträffa inom en överskådlig framtid. </t>
  </si>
  <si>
    <t>Försumbar konsekvens</t>
  </si>
  <si>
    <t>Måttlig konsekvens</t>
  </si>
  <si>
    <t>Allvarlig konsekvens</t>
  </si>
  <si>
    <t>Mycket allvarlig
konsekvens</t>
  </si>
  <si>
    <t>Hög</t>
  </si>
  <si>
    <r>
      <rPr>
        <sz val="12"/>
        <rFont val="Calibri"/>
        <family val="2"/>
        <scheme val="minor"/>
      </rPr>
      <t>Försumbar hot och kränkningar</t>
    </r>
    <r>
      <rPr>
        <sz val="12"/>
        <color rgb="FF0070C0"/>
        <rFont val="Calibri"/>
        <family val="2"/>
        <scheme val="minor"/>
      </rPr>
      <t xml:space="preserve">
</t>
    </r>
  </si>
  <si>
    <t>Medium</t>
  </si>
  <si>
    <t>Låg</t>
  </si>
  <si>
    <t>Alllvarlig förlust av mänskliga fri och rättigheter, människors liv och hälsa innebär
Lindrig personskada (fysisk eller psykisk) hos medborgare eller medarbetare (inkl. dennes familj)
Allvarliga hot och kränkningar</t>
  </si>
  <si>
    <t>Mycket allvarlig konsekvens</t>
  </si>
  <si>
    <t>Mycket allvarlig förlust av mänskliga fri och rättigheter, människors liv och hälsa innebär
Svår personskada (fysisk eller psykisk) / dödsfall hos medborgare eller medarbetare (inkl. dennes familj)</t>
  </si>
  <si>
    <t>Lathund för ifyllandet av mallen</t>
  </si>
  <si>
    <t>Riskanalys
Identifiering</t>
  </si>
  <si>
    <t>Identifiering</t>
  </si>
  <si>
    <t>Värdering</t>
  </si>
  <si>
    <t>Riskbeskrivning</t>
  </si>
  <si>
    <t>Riskexponering</t>
  </si>
  <si>
    <t>Riskstrategi</t>
  </si>
  <si>
    <t>Riskansvarig</t>
  </si>
  <si>
    <r>
      <t xml:space="preserve">Vad är risken? Risken ska vara </t>
    </r>
    <r>
      <rPr>
        <b/>
        <i/>
        <sz val="11"/>
        <rFont val="Calibri"/>
        <family val="2"/>
        <scheme val="minor"/>
      </rPr>
      <t xml:space="preserve">konkret och tydlig </t>
    </r>
    <r>
      <rPr>
        <i/>
        <sz val="11"/>
        <rFont val="Calibri"/>
        <family val="2"/>
        <scheme val="minor"/>
      </rPr>
      <t>så att verkningsfulla åtgärder kan vidtas.</t>
    </r>
  </si>
  <si>
    <t xml:space="preserve">Beskriv kortfattat omständigheterna/ orsakerna till varför detta bedöms vara en risk. Exemeplvis: Varför är det ett problem? Vad kan risken leda till? 
</t>
  </si>
  <si>
    <t>Bedöm sannolikheten att risken inträffar. Välj i rullistan. (se matris nedan)</t>
  </si>
  <si>
    <t>Bedöm hur allvarlig konsekvensen blir om risken faller ut. Välj i rullistan. (se matris nedan)</t>
  </si>
  <si>
    <t>Riskens värdering efter bedömning av sannolikhet och konsekvens. Välj nivå enligt matrisen (se matris nedan)</t>
  </si>
  <si>
    <r>
      <rPr>
        <i/>
        <sz val="11"/>
        <rFont val="Calibri"/>
        <family val="2"/>
        <scheme val="minor"/>
      </rPr>
      <t>För alla risker som identifieras och värderas ska riskstrategi väljas för vidare arbete. Välj i rullistan. 
Acceptera risken (inga åtgärder vidtas just nu men risken kan fortsätta att bevakas) 
Reducera eller eliminera risken (åtgärder vidtas) 
Eskalera risk (kan inte hanteras inom riskägarskapet) Läs mer på s 13 i riktlinjerna</t>
    </r>
    <r>
      <rPr>
        <i/>
        <sz val="11"/>
        <color rgb="FF0070C0"/>
        <rFont val="Calibri"/>
        <family val="2"/>
        <scheme val="minor"/>
      </rPr>
      <t xml:space="preserve">
</t>
    </r>
  </si>
  <si>
    <r>
      <rPr>
        <i/>
        <sz val="11"/>
        <rFont val="Calibri"/>
        <family val="2"/>
        <scheme val="minor"/>
      </rPr>
      <t>Riskansvarig är den person som ansvarar för att vidtagna åtgärder genomförs.</t>
    </r>
    <r>
      <rPr>
        <i/>
        <sz val="11"/>
        <color rgb="FF0070C0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Läs mer på s 14 i riktlinjerna
Fyll i titel/ funktion.</t>
    </r>
  </si>
  <si>
    <r>
      <rPr>
        <i/>
        <sz val="11"/>
        <rFont val="Calibri"/>
        <family val="2"/>
        <scheme val="minor"/>
      </rPr>
      <t>Åtgärderna ska vara konkret utformade och dokumenteras med tydliga tidsangivelser.</t>
    </r>
    <r>
      <rPr>
        <i/>
        <sz val="11"/>
        <color rgb="FF0070C0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Ange vilka kontrollåtgärder som beslutats att vidta, kortfattade och gärna i punktform. Exempel:
1) XXX
2) XXX
3) XXX</t>
    </r>
    <r>
      <rPr>
        <i/>
        <sz val="11"/>
        <color rgb="FF0070C0"/>
        <rFont val="Calibri"/>
        <family val="2"/>
        <scheme val="minor"/>
      </rPr>
      <t xml:space="preserve">
</t>
    </r>
  </si>
  <si>
    <t xml:space="preserve">Ange datum för när respektive kontrollåtgärd beräknas vara genomförd. Exempel:
1) feb 2020
2) dec 2020
3) dec 2021
</t>
  </si>
  <si>
    <t>Ny bedömning av sannolikheten efter hittills genomförda åtgärder. Välj i rullistan.</t>
  </si>
  <si>
    <t>Ny bedömning av konsekvensen efter hittills genomförda åtgärder. Välj i rullistan.</t>
  </si>
  <si>
    <t>Ny riskvärdering efter bedömning av sannolikhet och konsekvens. Välj i rullistan.</t>
  </si>
  <si>
    <r>
      <rPr>
        <i/>
        <sz val="11"/>
        <rFont val="Calibri"/>
        <family val="2"/>
        <scheme val="minor"/>
      </rPr>
      <t>Uppdatera riskstrategin för risken. Välj i rullistan. När kontrollåtgärderna är genomförda bör riskexponeringen ha reducerats/ eliminerats till önskad nivå och därefter kunna accepteras.</t>
    </r>
    <r>
      <rPr>
        <i/>
        <sz val="11"/>
        <color rgb="FF0070C0"/>
        <rFont val="Calibri"/>
        <family val="2"/>
        <scheme val="minor"/>
      </rPr>
      <t xml:space="preserve"> </t>
    </r>
  </si>
  <si>
    <t>Mykcet stor sannolikhet</t>
  </si>
  <si>
    <t xml:space="preserve">Stor sannolikhet </t>
  </si>
  <si>
    <t>Stor sannolikt</t>
  </si>
  <si>
    <t>Liten  sannolikhet</t>
  </si>
  <si>
    <r>
      <rPr>
        <sz val="11"/>
        <rFont val="Calibri"/>
        <family val="2"/>
        <scheme val="minor"/>
      </rPr>
      <t>• Ingen/mindre påverkan på verksamheten
• Ingen/begränsad skada för tredje man eller annan part
• Inga direkta/ begränsade ekonomiska konsekvenser
• Ingen/begränsad förtroendeskada</t>
    </r>
    <r>
      <rPr>
        <sz val="11"/>
        <color rgb="FF0070C0"/>
        <rFont val="Calibri"/>
        <family val="2"/>
        <scheme val="minor"/>
      </rPr>
      <t xml:space="preserve">
</t>
    </r>
  </si>
  <si>
    <r>
      <rPr>
        <sz val="11"/>
        <rFont val="Calibri"/>
        <family val="2"/>
        <scheme val="minor"/>
      </rPr>
      <t>• Måttlig påverkan på verksamheten
• Måttlig skada/viss skada för tredje man eller annan part
• Måttliga ekonomiska konsekvenser 
• Måttlig förtroendeskada</t>
    </r>
    <r>
      <rPr>
        <sz val="11"/>
        <color rgb="FF0070C0"/>
        <rFont val="Calibri"/>
        <family val="2"/>
        <scheme val="minor"/>
      </rPr>
      <t xml:space="preserve">
</t>
    </r>
  </si>
  <si>
    <r>
      <rPr>
        <sz val="11"/>
        <rFont val="Calibri"/>
        <family val="2"/>
        <scheme val="minor"/>
      </rPr>
      <t>• Stor påverkan på verksamheten
• Stor skada för tredje man eller annan part
• Stora ekonomiska konsekvenser
• Stor förtroendeskada</t>
    </r>
    <r>
      <rPr>
        <sz val="11"/>
        <color rgb="FF0070C0"/>
        <rFont val="Calibri"/>
        <family val="2"/>
        <scheme val="minor"/>
      </rPr>
      <t xml:space="preserve">
</t>
    </r>
  </si>
  <si>
    <r>
      <rPr>
        <sz val="11"/>
        <rFont val="Calibri"/>
        <family val="2"/>
        <scheme val="minor"/>
      </rPr>
      <t>• Mycket stor påverkan på verksamheten
• Mycket stor skada för tredje man eller annan part
• Mycket stora ekonomiska konsekvenser
• Mycket stor förtroendeskada</t>
    </r>
    <r>
      <rPr>
        <sz val="11"/>
        <color rgb="FF0070C0"/>
        <rFont val="Calibri"/>
        <family val="2"/>
        <scheme val="minor"/>
      </rPr>
      <t xml:space="preserve">
</t>
    </r>
  </si>
  <si>
    <t>Kolumn1</t>
  </si>
  <si>
    <t>Kolumn2</t>
  </si>
  <si>
    <t>försumbar</t>
  </si>
  <si>
    <t>måttlig</t>
  </si>
  <si>
    <t>osannolikt</t>
  </si>
  <si>
    <t>låg</t>
  </si>
  <si>
    <t>liten sannolikhet</t>
  </si>
  <si>
    <t>medium</t>
  </si>
  <si>
    <t>stor sannolikhet</t>
  </si>
  <si>
    <t>hög</t>
  </si>
  <si>
    <t>mycket stor sannolikhet</t>
  </si>
  <si>
    <r>
      <rPr>
        <i/>
        <sz val="11"/>
        <rFont val="Calibri"/>
        <family val="2"/>
        <scheme val="minor"/>
      </rPr>
      <t>Beskriv statusen på kontrollåtgärderna. Exempel:
1) Genomförd
2) Påbörjad
3) Ej påbörjad
4) Accepterad</t>
    </r>
    <r>
      <rPr>
        <i/>
        <sz val="11"/>
        <color rgb="FF0070C0"/>
        <rFont val="Calibri"/>
        <family val="2"/>
        <scheme val="minor"/>
      </rPr>
      <t xml:space="preserve">
</t>
    </r>
  </si>
  <si>
    <t>Diarieummer för ärendet</t>
  </si>
  <si>
    <t>Riskbedömningens genomförande</t>
  </si>
  <si>
    <t>Måttlig förlust av mänskliga fri och rättigheter, människors liv och hälsa innebär
Ingen personskada 
Lindriga hot och kränkningar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</si>
</sst>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0" fontId="0" fillId="2" borderId="0" xfId="0" applyFill="1"/>
    <xf numFmtId="0" fontId="2" fillId="5" borderId="8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6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vertical="top" wrapText="1"/>
      <protection locked="0"/>
    </xf>
    <xf numFmtId="17" fontId="7" fillId="2" borderId="6" xfId="0" applyNumberFormat="1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16" fillId="2" borderId="6" xfId="0" applyFont="1" applyFill="1" applyBorder="1" applyAlignment="1" applyProtection="1">
      <alignment vertical="top" wrapText="1"/>
      <protection locked="0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/>
    <xf numFmtId="0" fontId="0" fillId="0" borderId="22" xfId="0" applyBorder="1"/>
    <xf numFmtId="0" fontId="0" fillId="11" borderId="28" xfId="0" applyFill="1" applyBorder="1"/>
    <xf numFmtId="0" fontId="0" fillId="0" borderId="28" xfId="0" applyBorder="1"/>
    <xf numFmtId="0" fontId="0" fillId="11" borderId="29" xfId="0" applyFill="1" applyBorder="1"/>
    <xf numFmtId="0" fontId="0" fillId="0" borderId="29" xfId="0" applyBorder="1"/>
    <xf numFmtId="0" fontId="18" fillId="9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5" fillId="10" borderId="15" xfId="0" applyFont="1" applyFill="1" applyBorder="1" applyAlignment="1" applyProtection="1">
      <alignment vertical="center"/>
      <protection locked="0"/>
    </xf>
    <xf numFmtId="0" fontId="0" fillId="10" borderId="16" xfId="0" applyFill="1" applyBorder="1" applyAlignment="1">
      <alignment vertical="center"/>
    </xf>
    <xf numFmtId="0" fontId="2" fillId="10" borderId="16" xfId="0" applyFont="1" applyFill="1" applyBorder="1" applyProtection="1">
      <protection locked="0"/>
    </xf>
    <xf numFmtId="0" fontId="2" fillId="10" borderId="17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0" fillId="12" borderId="6" xfId="0" applyFill="1" applyBorder="1" applyAlignment="1" applyProtection="1">
      <alignment horizontal="center" vertical="center" wrapText="1"/>
      <protection locked="0"/>
    </xf>
    <xf numFmtId="17" fontId="0" fillId="12" borderId="6" xfId="0" applyNumberForma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49" fontId="0" fillId="12" borderId="6" xfId="0" applyNumberFormat="1" applyFill="1" applyBorder="1" applyAlignment="1" applyProtection="1">
      <alignment horizontal="center" vertical="center" wrapText="1"/>
      <protection locked="0"/>
    </xf>
    <xf numFmtId="0" fontId="5" fillId="12" borderId="6" xfId="0" applyFont="1" applyFill="1" applyBorder="1" applyAlignment="1" applyProtection="1">
      <alignment horizontal="center" vertical="center" wrapText="1"/>
      <protection locked="0"/>
    </xf>
    <xf numFmtId="49" fontId="5" fillId="1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180"/>
    </xf>
    <xf numFmtId="0" fontId="5" fillId="2" borderId="21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18" xfId="0" applyFont="1" applyFill="1" applyBorder="1" applyAlignment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0" xfId="0" applyAlignment="1"/>
    <xf numFmtId="0" fontId="0" fillId="0" borderId="23" xfId="0" applyBorder="1" applyAlignment="1"/>
    <xf numFmtId="0" fontId="11" fillId="2" borderId="12" xfId="0" applyFont="1" applyFill="1" applyBorder="1" applyAlignment="1">
      <alignment horizontal="center" vertical="center" textRotation="180"/>
    </xf>
    <xf numFmtId="0" fontId="11" fillId="2" borderId="14" xfId="0" applyFont="1" applyFill="1" applyBorder="1" applyAlignment="1">
      <alignment horizontal="center" vertical="center" textRotation="180"/>
    </xf>
    <xf numFmtId="0" fontId="11" fillId="2" borderId="8" xfId="0" applyFont="1" applyFill="1" applyBorder="1" applyAlignment="1">
      <alignment horizontal="center" vertical="center" textRotation="180"/>
    </xf>
    <xf numFmtId="0" fontId="11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3" borderId="6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1" fillId="2" borderId="6" xfId="0" applyFont="1" applyFill="1" applyBorder="1" applyAlignment="1">
      <alignment horizontal="center" vertical="center" textRotation="180"/>
    </xf>
  </cellXfs>
  <cellStyles count="1"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C9DD9"/>
      <color rgb="FFFF7879"/>
      <color rgb="FFFF839C"/>
      <color rgb="FFFF97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28574</xdr:rowOff>
    </xdr:from>
    <xdr:to>
      <xdr:col>8</xdr:col>
      <xdr:colOff>14653</xdr:colOff>
      <xdr:row>11</xdr:row>
      <xdr:rowOff>172671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36FE7D-4DC3-4434-AC3B-EEC08A1AB34E}"/>
            </a:ext>
          </a:extLst>
        </xdr:cNvPr>
        <xdr:cNvSpPr txBox="1"/>
      </xdr:nvSpPr>
      <xdr:spPr>
        <a:xfrm>
          <a:off x="629383" y="1794362"/>
          <a:ext cx="4191732" cy="1477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>
    <xdr:from>
      <xdr:col>1</xdr:col>
      <xdr:colOff>47624</xdr:colOff>
      <xdr:row>19</xdr:row>
      <xdr:rowOff>57149</xdr:rowOff>
    </xdr:from>
    <xdr:to>
      <xdr:col>8</xdr:col>
      <xdr:colOff>7325</xdr:colOff>
      <xdr:row>28</xdr:row>
      <xdr:rowOff>114054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4A838A-9594-467A-92DC-2D35175079BF}"/>
            </a:ext>
          </a:extLst>
        </xdr:cNvPr>
        <xdr:cNvSpPr txBox="1"/>
      </xdr:nvSpPr>
      <xdr:spPr>
        <a:xfrm>
          <a:off x="648432" y="4680437"/>
          <a:ext cx="4165355" cy="1771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>
    <xdr:from>
      <xdr:col>1</xdr:col>
      <xdr:colOff>0</xdr:colOff>
      <xdr:row>13</xdr:row>
      <xdr:rowOff>190500</xdr:rowOff>
    </xdr:from>
    <xdr:to>
      <xdr:col>8</xdr:col>
      <xdr:colOff>0</xdr:colOff>
      <xdr:row>15</xdr:row>
      <xdr:rowOff>124558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A3FFA6DD-89EE-4182-8DF9-BA786147E8A2}"/>
            </a:ext>
          </a:extLst>
        </xdr:cNvPr>
        <xdr:cNvSpPr txBox="1"/>
      </xdr:nvSpPr>
      <xdr:spPr>
        <a:xfrm>
          <a:off x="600808" y="3670788"/>
          <a:ext cx="4205654" cy="315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2345C1-C19E-47BF-8CF9-3267D36D11F9}" name="Tabell2" displayName="Tabell2" ref="B1:C5" totalsRowShown="0">
  <autoFilter ref="B1:C5" xr:uid="{D2B7BAAA-56EB-4EF2-A92A-5CFE73321D4A}"/>
  <tableColumns count="2">
    <tableColumn id="1" xr3:uid="{2B97D0D6-A870-4D67-9532-3F7637CF9AB9}" name="Kolumn1"/>
    <tableColumn id="2" xr3:uid="{4817623F-9D7B-41C3-AEB0-45F4E2677219}" name="Kolumn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8EB9A1-F997-40D6-8AA0-B7D0EBF912C2}" name="Tabell3" displayName="Tabell3" ref="B7:B11" totalsRowShown="0">
  <autoFilter ref="B7:B11" xr:uid="{F8AB857F-C247-414D-9267-30E6D67A3F83}"/>
  <tableColumns count="1">
    <tableColumn id="1" xr3:uid="{A773635E-5008-491D-AD6F-8E6C475ACD69}" name="K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404E-DFE9-489F-89D0-07F619C94679}">
  <dimension ref="B1:H19"/>
  <sheetViews>
    <sheetView zoomScale="130" zoomScaleNormal="130" workbookViewId="0"/>
  </sheetViews>
  <sheetFormatPr defaultColWidth="8.5703125" defaultRowHeight="15" x14ac:dyDescent="0.25"/>
  <cols>
    <col min="1" max="1" width="8.5703125" style="3"/>
    <col min="2" max="8" width="8.5703125" style="1"/>
    <col min="9" max="16384" width="8.5703125" style="3"/>
  </cols>
  <sheetData>
    <row r="1" spans="2:8" ht="45" customHeight="1" x14ac:dyDescent="0.25"/>
    <row r="2" spans="2:8" s="23" customFormat="1" ht="63.95" customHeight="1" x14ac:dyDescent="0.25">
      <c r="B2" s="36" t="s">
        <v>0</v>
      </c>
      <c r="C2" s="37"/>
      <c r="D2" s="37"/>
      <c r="E2" s="37"/>
      <c r="F2" s="38"/>
      <c r="G2" s="38"/>
      <c r="H2" s="39"/>
    </row>
    <row r="4" spans="2:8" x14ac:dyDescent="0.25">
      <c r="B4" s="22" t="s">
        <v>1</v>
      </c>
    </row>
    <row r="9" spans="2:8" s="23" customFormat="1" x14ac:dyDescent="0.25">
      <c r="B9" s="22"/>
      <c r="C9" s="22"/>
      <c r="D9" s="22"/>
      <c r="E9" s="22"/>
      <c r="F9" s="22"/>
      <c r="G9" s="22"/>
      <c r="H9" s="22"/>
    </row>
    <row r="10" spans="2:8" s="23" customFormat="1" x14ac:dyDescent="0.25">
      <c r="B10" s="22"/>
      <c r="C10" s="22"/>
      <c r="D10" s="22"/>
      <c r="E10" s="22"/>
      <c r="F10" s="22"/>
      <c r="G10" s="22"/>
      <c r="H10" s="22"/>
    </row>
    <row r="14" spans="2:8" x14ac:dyDescent="0.25">
      <c r="B14" s="22" t="s">
        <v>78</v>
      </c>
    </row>
    <row r="15" spans="2:8" x14ac:dyDescent="0.25">
      <c r="B15" s="22"/>
    </row>
    <row r="16" spans="2:8" x14ac:dyDescent="0.25">
      <c r="B16" s="22"/>
    </row>
    <row r="18" spans="2:2" x14ac:dyDescent="0.25">
      <c r="B18" s="22" t="s">
        <v>79</v>
      </c>
    </row>
    <row r="19" spans="2:2" x14ac:dyDescent="0.25">
      <c r="B19" s="1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D75F5-0C26-48CC-A7A7-3025C48F90FC}">
  <dimension ref="A1:BB56"/>
  <sheetViews>
    <sheetView tabSelected="1" topLeftCell="B22" zoomScale="90" zoomScaleNormal="90" workbookViewId="0">
      <selection activeCell="E39" sqref="E39"/>
    </sheetView>
  </sheetViews>
  <sheetFormatPr defaultColWidth="8.85546875" defaultRowHeight="15.75" x14ac:dyDescent="0.25"/>
  <cols>
    <col min="1" max="1" width="3.5703125" style="50" customWidth="1"/>
    <col min="2" max="2" width="33.85546875" style="50" customWidth="1"/>
    <col min="3" max="6" width="20.5703125" style="50" customWidth="1"/>
    <col min="7" max="7" width="33.85546875" style="50" customWidth="1"/>
    <col min="8" max="13" width="20.5703125" style="50" customWidth="1"/>
    <col min="14" max="14" width="50.28515625" style="50" customWidth="1"/>
    <col min="15" max="17" width="8.85546875" style="50"/>
    <col min="18" max="18" width="8.85546875" style="50" customWidth="1"/>
    <col min="19" max="54" width="8.85546875" style="50"/>
    <col min="55" max="16384" width="8.85546875" style="51"/>
  </cols>
  <sheetData>
    <row r="1" spans="1:54" ht="20.100000000000001" customHeight="1" x14ac:dyDescent="0.25"/>
    <row r="2" spans="1:54" ht="21" customHeight="1" x14ac:dyDescent="0.25">
      <c r="B2" s="83" t="s">
        <v>3</v>
      </c>
      <c r="C2" s="84"/>
      <c r="D2" s="84"/>
      <c r="E2" s="84"/>
      <c r="F2" s="85"/>
      <c r="G2" s="77" t="s">
        <v>4</v>
      </c>
      <c r="H2" s="78"/>
      <c r="I2" s="79"/>
      <c r="J2" s="89" t="s">
        <v>5</v>
      </c>
      <c r="K2" s="90"/>
      <c r="L2" s="90"/>
      <c r="M2" s="90"/>
      <c r="N2" s="91"/>
    </row>
    <row r="3" spans="1:54" ht="39.950000000000003" customHeight="1" x14ac:dyDescent="0.25">
      <c r="B3" s="86"/>
      <c r="C3" s="87"/>
      <c r="D3" s="87"/>
      <c r="E3" s="87"/>
      <c r="F3" s="88"/>
      <c r="G3" s="80"/>
      <c r="H3" s="81"/>
      <c r="I3" s="82"/>
      <c r="J3" s="92"/>
      <c r="K3" s="93"/>
      <c r="L3" s="93"/>
      <c r="M3" s="93"/>
      <c r="N3" s="94"/>
    </row>
    <row r="4" spans="1:54" s="55" customFormat="1" ht="38.1" customHeight="1" x14ac:dyDescent="0.25">
      <c r="A4" s="52"/>
      <c r="B4" s="53" t="s">
        <v>6</v>
      </c>
      <c r="C4" s="53" t="s">
        <v>7</v>
      </c>
      <c r="D4" s="53" t="s">
        <v>8</v>
      </c>
      <c r="E4" s="53" t="s">
        <v>9</v>
      </c>
      <c r="F4" s="53" t="s">
        <v>10</v>
      </c>
      <c r="G4" s="53" t="s">
        <v>4</v>
      </c>
      <c r="H4" s="53" t="s">
        <v>11</v>
      </c>
      <c r="I4" s="53" t="s">
        <v>12</v>
      </c>
      <c r="J4" s="53" t="s">
        <v>13</v>
      </c>
      <c r="K4" s="53" t="s">
        <v>8</v>
      </c>
      <c r="L4" s="53" t="s">
        <v>9</v>
      </c>
      <c r="M4" s="53" t="s">
        <v>10</v>
      </c>
      <c r="N4" s="54" t="s">
        <v>14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54" s="59" customFormat="1" ht="15" x14ac:dyDescent="0.25">
      <c r="A5" s="56"/>
      <c r="B5" s="71"/>
      <c r="C5" s="40"/>
      <c r="D5" s="40"/>
      <c r="E5" s="40"/>
      <c r="F5" s="57" t="str">
        <f>IF(ISERROR(VLOOKUP(DATA!E24,DATA!$A$24:$D$39,4,FALSE)),"",VLOOKUP(DATA!E24,DATA!$A$24:$D$39,4,FALSE))</f>
        <v/>
      </c>
      <c r="G5" s="41"/>
      <c r="H5" s="41"/>
      <c r="I5" s="42"/>
      <c r="J5" s="43"/>
      <c r="K5" s="44"/>
      <c r="L5" s="44"/>
      <c r="M5" s="58" t="str">
        <f>IF(ISERROR(VLOOKUP(DATA!I24,DATA!$A$24:$D$39,4,FALSE)),"",VLOOKUP(DATA!I24,DATA!$A$24:$D$39,4,FALSE))</f>
        <v/>
      </c>
      <c r="N5" s="70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</row>
    <row r="6" spans="1:54" s="59" customFormat="1" ht="15" x14ac:dyDescent="0.25">
      <c r="A6" s="56"/>
      <c r="B6" s="71"/>
      <c r="C6" s="40"/>
      <c r="D6" s="40"/>
      <c r="E6" s="40"/>
      <c r="F6" s="57" t="str">
        <f>IF(ISERROR(VLOOKUP(DATA!E25,DATA!$A$24:$D$39,4,FALSE)),"",VLOOKUP(DATA!E25,DATA!$A$24:$D$39,4,FALSE))</f>
        <v/>
      </c>
      <c r="G6" s="41"/>
      <c r="H6" s="41"/>
      <c r="I6" s="45"/>
      <c r="J6" s="69"/>
      <c r="K6" s="44"/>
      <c r="L6" s="44"/>
      <c r="M6" s="58" t="str">
        <f>IF(ISERROR(VLOOKUP(DATA!I25,DATA!$A$24:$D$39,4,FALSE)),"",VLOOKUP(DATA!I25,DATA!$A$24:$D$39,4,FALSE))</f>
        <v/>
      </c>
      <c r="N6" s="70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</row>
    <row r="7" spans="1:54" s="59" customFormat="1" ht="15" x14ac:dyDescent="0.25">
      <c r="A7" s="56"/>
      <c r="B7" s="71"/>
      <c r="C7" s="40"/>
      <c r="D7" s="40"/>
      <c r="E7" s="40"/>
      <c r="F7" s="57" t="str">
        <f>IF(ISERROR(VLOOKUP(DATA!E26,DATA!$A$24:$D$39,4,FALSE)),"",VLOOKUP(DATA!E26,DATA!$A$24:$D$39,4,FALSE))</f>
        <v/>
      </c>
      <c r="G7" s="41"/>
      <c r="H7" s="41"/>
      <c r="I7" s="45"/>
      <c r="J7" s="69"/>
      <c r="K7" s="44"/>
      <c r="L7" s="44"/>
      <c r="M7" s="58" t="str">
        <f>IF(ISERROR(VLOOKUP(DATA!I26,DATA!$A$24:$D$39,4,FALSE)),"",VLOOKUP(DATA!I26,DATA!$A$24:$D$39,4,FALSE))</f>
        <v/>
      </c>
      <c r="N7" s="70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</row>
    <row r="8" spans="1:54" s="59" customFormat="1" ht="15" x14ac:dyDescent="0.25">
      <c r="A8" s="56"/>
      <c r="B8" s="71"/>
      <c r="C8" s="40"/>
      <c r="D8" s="40"/>
      <c r="E8" s="40"/>
      <c r="F8" s="57" t="str">
        <f>IF(ISERROR(VLOOKUP(DATA!E27,DATA!$A$24:$D$39,4,FALSE)),"",VLOOKUP(DATA!E27,DATA!$A$24:$D$39,4,FALSE))</f>
        <v/>
      </c>
      <c r="G8" s="41"/>
      <c r="H8" s="41"/>
      <c r="I8" s="45"/>
      <c r="J8" s="69"/>
      <c r="K8" s="44"/>
      <c r="L8" s="44"/>
      <c r="M8" s="58" t="str">
        <f>IF(ISERROR(VLOOKUP(DATA!I27,DATA!$A$24:$D$39,4,FALSE)),"",VLOOKUP(DATA!I27,DATA!$A$24:$D$39,4,FALSE))</f>
        <v/>
      </c>
      <c r="N8" s="70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</row>
    <row r="9" spans="1:54" s="59" customFormat="1" ht="15" x14ac:dyDescent="0.25">
      <c r="A9" s="56"/>
      <c r="B9" s="71"/>
      <c r="C9" s="40"/>
      <c r="D9" s="40"/>
      <c r="E9" s="40"/>
      <c r="F9" s="57" t="str">
        <f>IF(ISERROR(VLOOKUP(DATA!E28,DATA!$A$24:$D$39,4,FALSE)),"",VLOOKUP(DATA!E28,DATA!$A$24:$D$39,4,FALSE))</f>
        <v/>
      </c>
      <c r="G9" s="41"/>
      <c r="H9" s="41"/>
      <c r="I9" s="45"/>
      <c r="J9" s="70"/>
      <c r="K9" s="44"/>
      <c r="L9" s="44"/>
      <c r="M9" s="58" t="str">
        <f>IF(ISERROR(VLOOKUP(DATA!I28,DATA!$A$24:$D$39,4,FALSE)),"",VLOOKUP(DATA!I28,DATA!$A$24:$D$39,4,FALSE))</f>
        <v/>
      </c>
      <c r="N9" s="70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</row>
    <row r="10" spans="1:54" s="59" customFormat="1" ht="15" x14ac:dyDescent="0.25">
      <c r="A10" s="56"/>
      <c r="B10" s="71"/>
      <c r="C10" s="40"/>
      <c r="D10" s="40"/>
      <c r="E10" s="40"/>
      <c r="F10" s="57" t="str">
        <f>IF(ISERROR(VLOOKUP(DATA!E29,DATA!$A$24:$D$39,4,FALSE)),"",VLOOKUP(DATA!E29,DATA!$A$24:$D$39,4,FALSE))</f>
        <v/>
      </c>
      <c r="G10" s="46"/>
      <c r="H10" s="46"/>
      <c r="I10" s="47"/>
      <c r="J10" s="70"/>
      <c r="K10" s="44"/>
      <c r="L10" s="44"/>
      <c r="M10" s="58" t="str">
        <f>IF(ISERROR(VLOOKUP(DATA!I29,DATA!$A$24:$D$39,4,FALSE)),"",VLOOKUP(DATA!I29,DATA!$A$24:$D$39,4,FALSE))</f>
        <v/>
      </c>
      <c r="N10" s="70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</row>
    <row r="11" spans="1:54" s="59" customFormat="1" ht="15" x14ac:dyDescent="0.25">
      <c r="A11" s="56"/>
      <c r="B11" s="71"/>
      <c r="C11" s="40"/>
      <c r="D11" s="40"/>
      <c r="E11" s="40"/>
      <c r="F11" s="57" t="str">
        <f>IF(ISERROR(VLOOKUP(DATA!E30,DATA!$A$24:$D$39,4,FALSE)),"",VLOOKUP(DATA!E30,DATA!$A$24:$D$39,4,FALSE))</f>
        <v/>
      </c>
      <c r="G11" s="41"/>
      <c r="H11" s="41"/>
      <c r="I11" s="45"/>
      <c r="J11" s="70"/>
      <c r="K11" s="44"/>
      <c r="L11" s="44"/>
      <c r="M11" s="58" t="str">
        <f>IF(ISERROR(VLOOKUP(DATA!I30,DATA!$A$24:$D$39,4,FALSE)),"",VLOOKUP(DATA!I30,DATA!$A$24:$D$39,4,FALSE))</f>
        <v/>
      </c>
      <c r="N11" s="7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</row>
    <row r="12" spans="1:54" s="59" customFormat="1" ht="15" x14ac:dyDescent="0.25">
      <c r="A12" s="56"/>
      <c r="B12" s="40"/>
      <c r="C12" s="40"/>
      <c r="D12" s="40"/>
      <c r="E12" s="40"/>
      <c r="F12" s="57" t="str">
        <f>IF(ISERROR(VLOOKUP(DATA!E31,DATA!$A$24:$D$39,4,FALSE)),"",VLOOKUP(DATA!E31,DATA!$A$24:$D$39,4,FALSE))</f>
        <v/>
      </c>
      <c r="G12" s="41"/>
      <c r="H12" s="41"/>
      <c r="I12" s="45"/>
      <c r="J12" s="70"/>
      <c r="K12" s="44"/>
      <c r="L12" s="44"/>
      <c r="M12" s="58" t="str">
        <f>IF(ISERROR(VLOOKUP(DATA!I31,DATA!$A$24:$D$39,4,FALSE)),"",VLOOKUP(DATA!I31,DATA!$A$24:$D$39,4,FALSE))</f>
        <v/>
      </c>
      <c r="N12" s="70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</row>
    <row r="13" spans="1:54" s="59" customFormat="1" ht="15" x14ac:dyDescent="0.25">
      <c r="A13" s="56"/>
      <c r="B13" s="48"/>
      <c r="C13" s="48"/>
      <c r="D13" s="40"/>
      <c r="E13" s="40"/>
      <c r="F13" s="57" t="str">
        <f>IF(ISERROR(VLOOKUP(DATA!E32,DATA!$A$24:$D$39,4,FALSE)),"",VLOOKUP(DATA!E32,DATA!$A$24:$D$39,4,FALSE))</f>
        <v/>
      </c>
      <c r="G13" s="41"/>
      <c r="H13" s="41"/>
      <c r="I13" s="45"/>
      <c r="J13" s="70"/>
      <c r="K13" s="44"/>
      <c r="L13" s="44"/>
      <c r="M13" s="58" t="str">
        <f>IF(ISERROR(VLOOKUP(DATA!I32,DATA!$A$24:$D$39,4,FALSE)),"",VLOOKUP(DATA!I32,DATA!$A$24:$D$39,4,FALSE))</f>
        <v/>
      </c>
      <c r="N13" s="70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</row>
    <row r="14" spans="1:54" s="59" customFormat="1" ht="15" x14ac:dyDescent="0.25">
      <c r="A14" s="56"/>
      <c r="B14" s="48"/>
      <c r="C14" s="48"/>
      <c r="D14" s="40"/>
      <c r="E14" s="40"/>
      <c r="F14" s="57" t="str">
        <f>IF(ISERROR(VLOOKUP(DATA!E33,DATA!$A$24:$D$39,4,FALSE)),"",VLOOKUP(DATA!E33,DATA!$A$24:$D$39,4,FALSE))</f>
        <v/>
      </c>
      <c r="G14" s="41"/>
      <c r="H14" s="49"/>
      <c r="I14" s="45"/>
      <c r="J14" s="70"/>
      <c r="K14" s="44"/>
      <c r="L14" s="44"/>
      <c r="M14" s="58" t="str">
        <f>IF(ISERROR(VLOOKUP(DATA!I33,DATA!$A$24:$D$39,4,FALSE)),"",VLOOKUP(DATA!I33,DATA!$A$24:$D$39,4,FALSE))</f>
        <v/>
      </c>
      <c r="N14" s="70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</row>
    <row r="15" spans="1:54" s="59" customFormat="1" ht="15" x14ac:dyDescent="0.25">
      <c r="A15" s="56"/>
      <c r="B15" s="48"/>
      <c r="C15" s="48"/>
      <c r="D15" s="40"/>
      <c r="E15" s="40"/>
      <c r="F15" s="57" t="str">
        <f>IF(ISERROR(VLOOKUP(DATA!E34,DATA!$A$24:$D$39,4,FALSE)),"",VLOOKUP(DATA!E34,DATA!$A$24:$D$39,4,FALSE))</f>
        <v/>
      </c>
      <c r="G15" s="41"/>
      <c r="H15" s="41"/>
      <c r="I15" s="45"/>
      <c r="J15" s="70"/>
      <c r="K15" s="44"/>
      <c r="L15" s="44"/>
      <c r="M15" s="58" t="str">
        <f>IF(ISERROR(VLOOKUP(DATA!I34,DATA!$A$24:$D$39,4,FALSE)),"",VLOOKUP(DATA!I34,DATA!$A$24:$D$39,4,FALSE))</f>
        <v/>
      </c>
      <c r="N15" s="70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spans="1:54" s="59" customFormat="1" ht="15" x14ac:dyDescent="0.25">
      <c r="A16" s="56"/>
      <c r="B16" s="40"/>
      <c r="C16" s="40"/>
      <c r="D16" s="40"/>
      <c r="E16" s="40"/>
      <c r="F16" s="57" t="str">
        <f>IF(ISERROR(VLOOKUP(DATA!E35,DATA!$A$24:$D$39,4,FALSE)),"",VLOOKUP(DATA!E35,DATA!$A$24:$D$39,4,FALSE))</f>
        <v/>
      </c>
      <c r="G16" s="41"/>
      <c r="H16" s="41"/>
      <c r="I16" s="45"/>
      <c r="J16" s="70"/>
      <c r="K16" s="44"/>
      <c r="L16" s="44"/>
      <c r="M16" s="58" t="str">
        <f>IF(ISERROR(VLOOKUP(DATA!I35,DATA!$A$24:$D$39,4,FALSE)),"",VLOOKUP(DATA!I35,DATA!$A$24:$D$39,4,FALSE))</f>
        <v/>
      </c>
      <c r="N16" s="70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</row>
    <row r="17" spans="1:54" s="59" customFormat="1" ht="15" x14ac:dyDescent="0.25">
      <c r="A17" s="56"/>
      <c r="B17" s="48"/>
      <c r="C17" s="48"/>
      <c r="D17" s="40"/>
      <c r="E17" s="40"/>
      <c r="F17" s="57" t="str">
        <f>IF(ISERROR(VLOOKUP(DATA!E36,DATA!$A$24:$D$39,4,FALSE)),"",VLOOKUP(DATA!E36,DATA!$A$24:$D$39,4,FALSE))</f>
        <v/>
      </c>
      <c r="G17" s="41"/>
      <c r="H17" s="41"/>
      <c r="I17" s="45"/>
      <c r="J17" s="70"/>
      <c r="K17" s="44"/>
      <c r="L17" s="44"/>
      <c r="M17" s="58" t="str">
        <f>IF(ISERROR(VLOOKUP(DATA!I36,DATA!$A$24:$D$39,4,FALSE)),"",VLOOKUP(DATA!I36,DATA!$A$24:$D$39,4,FALSE))</f>
        <v/>
      </c>
      <c r="N17" s="70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</row>
    <row r="18" spans="1:54" s="59" customFormat="1" ht="15" x14ac:dyDescent="0.25">
      <c r="A18" s="56"/>
      <c r="B18" s="48"/>
      <c r="C18" s="48"/>
      <c r="D18" s="40"/>
      <c r="E18" s="40"/>
      <c r="F18" s="57" t="str">
        <f>IF(ISERROR(VLOOKUP(DATA!E37,DATA!$A$24:$D$39,4,FALSE)),"",VLOOKUP(DATA!E37,DATA!$A$24:$D$39,4,FALSE))</f>
        <v/>
      </c>
      <c r="G18" s="41"/>
      <c r="H18" s="41"/>
      <c r="I18" s="45"/>
      <c r="J18" s="70"/>
      <c r="K18" s="44"/>
      <c r="L18" s="44"/>
      <c r="M18" s="58" t="str">
        <f>IF(ISERROR(VLOOKUP(DATA!I37,DATA!$A$24:$D$39,4,FALSE)),"",VLOOKUP(DATA!I37,DATA!$A$24:$D$39,4,FALSE))</f>
        <v/>
      </c>
      <c r="N18" s="70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  <row r="19" spans="1:54" s="59" customFormat="1" ht="15" x14ac:dyDescent="0.25">
      <c r="A19" s="56"/>
      <c r="B19" s="48"/>
      <c r="C19" s="48"/>
      <c r="D19" s="40"/>
      <c r="E19" s="40"/>
      <c r="F19" s="57" t="str">
        <f>IF(ISERROR(VLOOKUP(DATA!E38,DATA!$A$24:$D$39,4,FALSE)),"",VLOOKUP(DATA!E38,DATA!$A$24:$D$39,4,FALSE))</f>
        <v/>
      </c>
      <c r="G19" s="41"/>
      <c r="H19" s="41"/>
      <c r="I19" s="45"/>
      <c r="J19" s="70"/>
      <c r="K19" s="44"/>
      <c r="L19" s="44"/>
      <c r="M19" s="58" t="str">
        <f>IF(ISERROR(VLOOKUP(DATA!I38,DATA!$A$24:$D$39,4,FALSE)),"",VLOOKUP(DATA!I38,DATA!$A$24:$D$39,4,FALSE))</f>
        <v/>
      </c>
      <c r="N19" s="70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</row>
    <row r="20" spans="1:54" s="59" customFormat="1" ht="15" x14ac:dyDescent="0.25">
      <c r="A20" s="56"/>
      <c r="B20" s="48"/>
      <c r="C20" s="48"/>
      <c r="D20" s="40"/>
      <c r="E20" s="40"/>
      <c r="F20" s="57" t="str">
        <f>IF(ISERROR(VLOOKUP(DATA!E39,DATA!$A$24:$D$39,4,FALSE)),"",VLOOKUP(DATA!E39,DATA!$A$24:$D$39,4,FALSE))</f>
        <v/>
      </c>
      <c r="G20" s="41"/>
      <c r="H20" s="41"/>
      <c r="I20" s="45"/>
      <c r="J20" s="70"/>
      <c r="K20" s="44"/>
      <c r="L20" s="44"/>
      <c r="M20" s="58" t="str">
        <f>IF(ISERROR(VLOOKUP(DATA!I39,DATA!$A$24:$D$39,4,FALSE)),"",VLOOKUP(DATA!I39,DATA!$A$24:$D$39,4,FALSE))</f>
        <v/>
      </c>
      <c r="N20" s="70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</row>
    <row r="21" spans="1:54" s="59" customFormat="1" ht="15" x14ac:dyDescent="0.25">
      <c r="A21" s="56"/>
      <c r="B21" s="48"/>
      <c r="C21" s="48"/>
      <c r="D21" s="40"/>
      <c r="E21" s="40"/>
      <c r="F21" s="57" t="str">
        <f>IF(ISERROR(VLOOKUP(DATA!E40,DATA!$A$24:$D$39,4,FALSE)),"",VLOOKUP(DATA!E40,DATA!$A$24:$D$39,4,FALSE))</f>
        <v/>
      </c>
      <c r="G21" s="41"/>
      <c r="H21" s="41"/>
      <c r="I21" s="45"/>
      <c r="J21" s="70"/>
      <c r="K21" s="44"/>
      <c r="L21" s="44"/>
      <c r="M21" s="58" t="str">
        <f>IF(ISERROR(VLOOKUP(DATA!I40,DATA!$A$24:$D$39,4,FALSE)),"",VLOOKUP(DATA!I40,DATA!$A$24:$D$39,4,FALSE))</f>
        <v/>
      </c>
      <c r="N21" s="70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</row>
    <row r="22" spans="1:54" s="59" customFormat="1" ht="15" x14ac:dyDescent="0.25">
      <c r="A22" s="56"/>
      <c r="B22" s="48"/>
      <c r="C22" s="48"/>
      <c r="D22" s="40"/>
      <c r="E22" s="40"/>
      <c r="F22" s="57" t="str">
        <f>IF(ISERROR(VLOOKUP(DATA!E41,DATA!$A$24:$D$39,4,FALSE)),"",VLOOKUP(DATA!E41,DATA!$A$24:$D$39,4,FALSE))</f>
        <v/>
      </c>
      <c r="G22" s="41"/>
      <c r="H22" s="41"/>
      <c r="I22" s="45"/>
      <c r="J22" s="70"/>
      <c r="K22" s="44"/>
      <c r="L22" s="44"/>
      <c r="M22" s="58" t="str">
        <f>IF(ISERROR(VLOOKUP(DATA!I41,DATA!$A$24:$D$39,4,FALSE)),"",VLOOKUP(DATA!I41,DATA!$A$24:$D$39,4,FALSE))</f>
        <v/>
      </c>
      <c r="N22" s="70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</row>
    <row r="23" spans="1:54" s="59" customFormat="1" ht="15" x14ac:dyDescent="0.25">
      <c r="A23" s="56"/>
      <c r="B23" s="48"/>
      <c r="C23" s="48"/>
      <c r="D23" s="40"/>
      <c r="E23" s="40"/>
      <c r="F23" s="57" t="str">
        <f>IF(ISERROR(VLOOKUP(DATA!E42,DATA!$A$24:$D$39,4,FALSE)),"",VLOOKUP(DATA!E42,DATA!$A$24:$D$39,4,FALSE))</f>
        <v/>
      </c>
      <c r="G23" s="41"/>
      <c r="H23" s="41"/>
      <c r="I23" s="45"/>
      <c r="J23" s="70"/>
      <c r="K23" s="44"/>
      <c r="L23" s="44"/>
      <c r="M23" s="58" t="str">
        <f>IF(ISERROR(VLOOKUP(DATA!I42,DATA!$A$24:$D$39,4,FALSE)),"",VLOOKUP(DATA!I42,DATA!$A$24:$D$39,4,FALSE))</f>
        <v/>
      </c>
      <c r="N23" s="70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</row>
    <row r="24" spans="1:54" s="59" customFormat="1" ht="15" x14ac:dyDescent="0.25">
      <c r="A24" s="56"/>
      <c r="B24" s="48"/>
      <c r="C24" s="48"/>
      <c r="D24" s="40"/>
      <c r="E24" s="40"/>
      <c r="F24" s="57" t="str">
        <f>IF(ISERROR(VLOOKUP(DATA!E43,DATA!$A$24:$D$39,4,FALSE)),"",VLOOKUP(DATA!E43,DATA!$A$24:$D$39,4,FALSE))</f>
        <v/>
      </c>
      <c r="G24" s="41"/>
      <c r="H24" s="41"/>
      <c r="I24" s="45"/>
      <c r="J24" s="70"/>
      <c r="K24" s="44"/>
      <c r="L24" s="44"/>
      <c r="M24" s="58" t="str">
        <f>IF(ISERROR(VLOOKUP(DATA!I43,DATA!$A$24:$D$39,4,FALSE)),"",VLOOKUP(DATA!I43,DATA!$A$24:$D$39,4,FALSE))</f>
        <v/>
      </c>
      <c r="N24" s="70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</row>
    <row r="25" spans="1:54" s="59" customFormat="1" ht="15" x14ac:dyDescent="0.25">
      <c r="A25" s="56"/>
      <c r="B25" s="48"/>
      <c r="C25" s="48"/>
      <c r="D25" s="40"/>
      <c r="E25" s="40"/>
      <c r="F25" s="57" t="str">
        <f>IF(ISERROR(VLOOKUP(DATA!E44,DATA!$A$24:$D$39,4,FALSE)),"",VLOOKUP(DATA!E44,DATA!$A$24:$D$39,4,FALSE))</f>
        <v/>
      </c>
      <c r="G25" s="41"/>
      <c r="H25" s="41"/>
      <c r="I25" s="45"/>
      <c r="J25" s="70"/>
      <c r="K25" s="44"/>
      <c r="L25" s="44"/>
      <c r="M25" s="58" t="str">
        <f>IF(ISERROR(VLOOKUP(DATA!I44,DATA!$A$24:$D$39,4,FALSE)),"",VLOOKUP(DATA!I44,DATA!$A$24:$D$39,4,FALSE))</f>
        <v/>
      </c>
      <c r="N25" s="70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4" s="59" customFormat="1" ht="15" x14ac:dyDescent="0.25">
      <c r="A26" s="56"/>
      <c r="B26" s="48"/>
      <c r="C26" s="48"/>
      <c r="D26" s="40"/>
      <c r="E26" s="40"/>
      <c r="F26" s="57" t="str">
        <f>IF(ISERROR(VLOOKUP(DATA!E45,DATA!$A$24:$D$39,4,FALSE)),"",VLOOKUP(DATA!E45,DATA!$A$24:$D$39,4,FALSE))</f>
        <v/>
      </c>
      <c r="G26" s="41"/>
      <c r="H26" s="41"/>
      <c r="I26" s="45"/>
      <c r="J26" s="70"/>
      <c r="K26" s="44"/>
      <c r="L26" s="44"/>
      <c r="M26" s="58" t="str">
        <f>IF(ISERROR(VLOOKUP(DATA!I45,DATA!$A$24:$D$39,4,FALSE)),"",VLOOKUP(DATA!I45,DATA!$A$24:$D$39,4,FALSE))</f>
        <v/>
      </c>
      <c r="N26" s="70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</row>
    <row r="27" spans="1:54" s="59" customFormat="1" ht="15" x14ac:dyDescent="0.25">
      <c r="A27" s="56"/>
      <c r="B27" s="48"/>
      <c r="C27" s="48"/>
      <c r="D27" s="40"/>
      <c r="E27" s="40"/>
      <c r="F27" s="57" t="str">
        <f>IF(ISERROR(VLOOKUP(DATA!E46,DATA!$A$24:$D$39,4,FALSE)),"",VLOOKUP(DATA!E46,DATA!$A$24:$D$39,4,FALSE))</f>
        <v/>
      </c>
      <c r="G27" s="41"/>
      <c r="H27" s="41"/>
      <c r="I27" s="45"/>
      <c r="J27" s="70"/>
      <c r="K27" s="44"/>
      <c r="L27" s="44"/>
      <c r="M27" s="58" t="str">
        <f>IF(ISERROR(VLOOKUP(DATA!I46,DATA!$A$24:$D$39,4,FALSE)),"",VLOOKUP(DATA!I46,DATA!$A$24:$D$39,4,FALSE))</f>
        <v/>
      </c>
      <c r="N27" s="70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54" x14ac:dyDescent="0.25">
      <c r="B28" s="52"/>
      <c r="C28" s="52"/>
      <c r="D28" s="60"/>
      <c r="E28" s="60"/>
      <c r="F28" s="60"/>
      <c r="G28" s="52"/>
      <c r="H28" s="52"/>
      <c r="I28" s="61"/>
      <c r="K28" s="62"/>
      <c r="L28" s="62"/>
    </row>
    <row r="29" spans="1:54" ht="51" customHeight="1" x14ac:dyDescent="0.25">
      <c r="B29" s="63" t="s">
        <v>19</v>
      </c>
      <c r="C29" s="63"/>
      <c r="D29" s="95" t="s">
        <v>20</v>
      </c>
      <c r="E29" s="95"/>
      <c r="F29" s="60"/>
      <c r="G29" s="98" t="s">
        <v>8</v>
      </c>
      <c r="H29" s="64" t="s">
        <v>19</v>
      </c>
      <c r="I29" s="33"/>
      <c r="J29" s="33"/>
      <c r="K29" s="34"/>
      <c r="L29" s="34"/>
    </row>
    <row r="30" spans="1:54" ht="51" customHeight="1" x14ac:dyDescent="0.25">
      <c r="B30" s="63" t="s">
        <v>21</v>
      </c>
      <c r="C30" s="63"/>
      <c r="D30" s="95" t="s">
        <v>22</v>
      </c>
      <c r="E30" s="95"/>
      <c r="F30" s="60"/>
      <c r="G30" s="98"/>
      <c r="H30" s="64" t="s">
        <v>23</v>
      </c>
      <c r="I30" s="33"/>
      <c r="J30" s="33"/>
      <c r="K30" s="34"/>
      <c r="L30" s="34"/>
    </row>
    <row r="31" spans="1:54" ht="51" customHeight="1" x14ac:dyDescent="0.25">
      <c r="B31" s="63" t="s">
        <v>17</v>
      </c>
      <c r="C31" s="63"/>
      <c r="D31" s="95" t="s">
        <v>24</v>
      </c>
      <c r="E31" s="95"/>
      <c r="F31" s="60"/>
      <c r="G31" s="98"/>
      <c r="H31" s="64" t="s">
        <v>17</v>
      </c>
      <c r="I31" s="32"/>
      <c r="J31" s="32"/>
      <c r="K31" s="33"/>
      <c r="L31" s="33"/>
    </row>
    <row r="32" spans="1:54" ht="51" customHeight="1" x14ac:dyDescent="0.25">
      <c r="B32" s="63" t="s">
        <v>15</v>
      </c>
      <c r="C32" s="65"/>
      <c r="D32" s="96" t="s">
        <v>25</v>
      </c>
      <c r="E32" s="97"/>
      <c r="F32" s="60"/>
      <c r="G32" s="98"/>
      <c r="H32" s="64" t="s">
        <v>15</v>
      </c>
      <c r="I32" s="32"/>
      <c r="J32" s="32"/>
      <c r="K32" s="33"/>
      <c r="L32" s="33"/>
    </row>
    <row r="33" spans="2:12" ht="33.950000000000003" customHeight="1" x14ac:dyDescent="0.25">
      <c r="B33" s="52"/>
      <c r="C33" s="52"/>
      <c r="D33" s="60"/>
      <c r="E33" s="60"/>
      <c r="F33" s="60"/>
      <c r="G33" s="66"/>
      <c r="H33" s="67"/>
      <c r="I33" s="68" t="s">
        <v>26</v>
      </c>
      <c r="J33" s="68" t="s">
        <v>27</v>
      </c>
      <c r="K33" s="68" t="s">
        <v>28</v>
      </c>
      <c r="L33" s="68" t="s">
        <v>29</v>
      </c>
    </row>
    <row r="34" spans="2:12" ht="59.1" customHeight="1" x14ac:dyDescent="0.25">
      <c r="B34" s="52"/>
      <c r="C34" s="52"/>
      <c r="D34" s="60"/>
      <c r="E34" s="60"/>
      <c r="F34" s="60"/>
      <c r="I34" s="74" t="s">
        <v>9</v>
      </c>
      <c r="J34" s="73"/>
      <c r="K34" s="73"/>
      <c r="L34" s="73"/>
    </row>
    <row r="35" spans="2:12" ht="17.100000000000001" customHeight="1" x14ac:dyDescent="0.25">
      <c r="B35" s="52"/>
      <c r="C35" s="52"/>
      <c r="D35" s="60"/>
      <c r="E35" s="60"/>
      <c r="F35" s="60"/>
      <c r="G35" s="34" t="s">
        <v>30</v>
      </c>
      <c r="I35" s="72" t="s">
        <v>26</v>
      </c>
      <c r="J35" s="76" t="s">
        <v>31</v>
      </c>
      <c r="K35" s="73"/>
      <c r="L35" s="73"/>
    </row>
    <row r="36" spans="2:12" ht="17.100000000000001" customHeight="1" x14ac:dyDescent="0.25">
      <c r="B36" s="52"/>
      <c r="C36" s="52"/>
      <c r="D36" s="60"/>
      <c r="E36" s="60"/>
      <c r="F36" s="60"/>
      <c r="G36" s="33" t="s">
        <v>32</v>
      </c>
      <c r="I36" s="75"/>
      <c r="J36" s="73"/>
      <c r="K36" s="73"/>
      <c r="L36" s="73"/>
    </row>
    <row r="37" spans="2:12" ht="17.100000000000001" customHeight="1" x14ac:dyDescent="0.25">
      <c r="B37" s="52"/>
      <c r="C37" s="52"/>
      <c r="D37" s="60"/>
      <c r="E37" s="60"/>
      <c r="F37" s="60"/>
      <c r="G37" s="32" t="s">
        <v>33</v>
      </c>
      <c r="I37" s="75"/>
      <c r="J37" s="73"/>
      <c r="K37" s="73"/>
      <c r="L37" s="73"/>
    </row>
    <row r="38" spans="2:12" x14ac:dyDescent="0.25">
      <c r="B38" s="52"/>
      <c r="C38" s="52"/>
      <c r="D38" s="60"/>
      <c r="E38" s="60"/>
      <c r="F38" s="60"/>
      <c r="I38" s="75"/>
      <c r="J38" s="73"/>
      <c r="K38" s="73"/>
      <c r="L38" s="73"/>
    </row>
    <row r="39" spans="2:12" x14ac:dyDescent="0.25">
      <c r="B39" s="52"/>
      <c r="C39" s="52"/>
      <c r="D39" s="60"/>
      <c r="E39" s="60"/>
      <c r="F39" s="60"/>
      <c r="I39" s="75"/>
      <c r="J39" s="73"/>
      <c r="K39" s="73"/>
      <c r="L39" s="73"/>
    </row>
    <row r="40" spans="2:12" x14ac:dyDescent="0.25">
      <c r="B40" s="52"/>
      <c r="C40" s="52"/>
      <c r="D40" s="60"/>
      <c r="E40" s="60"/>
      <c r="F40" s="60"/>
      <c r="I40" s="72" t="s">
        <v>27</v>
      </c>
      <c r="J40" s="72" t="s">
        <v>80</v>
      </c>
      <c r="K40" s="73"/>
      <c r="L40" s="73"/>
    </row>
    <row r="41" spans="2:12" x14ac:dyDescent="0.25">
      <c r="B41" s="52"/>
      <c r="C41" s="52"/>
      <c r="D41" s="60"/>
      <c r="E41" s="60"/>
      <c r="F41" s="60"/>
      <c r="I41" s="73"/>
      <c r="J41" s="73"/>
      <c r="K41" s="73"/>
      <c r="L41" s="73"/>
    </row>
    <row r="42" spans="2:12" x14ac:dyDescent="0.25">
      <c r="B42" s="52"/>
      <c r="C42" s="52"/>
      <c r="D42" s="60"/>
      <c r="E42" s="60"/>
      <c r="F42" s="60"/>
      <c r="I42" s="73"/>
      <c r="J42" s="73"/>
      <c r="K42" s="73"/>
      <c r="L42" s="73"/>
    </row>
    <row r="43" spans="2:12" x14ac:dyDescent="0.25">
      <c r="B43" s="52"/>
      <c r="C43" s="52"/>
      <c r="D43" s="60"/>
      <c r="E43" s="60"/>
      <c r="F43" s="60"/>
      <c r="I43" s="73"/>
      <c r="J43" s="73"/>
      <c r="K43" s="73"/>
      <c r="L43" s="73"/>
    </row>
    <row r="44" spans="2:12" x14ac:dyDescent="0.25">
      <c r="B44" s="52"/>
      <c r="C44" s="52"/>
      <c r="D44" s="60"/>
      <c r="E44" s="60"/>
      <c r="F44" s="60"/>
      <c r="I44" s="73"/>
      <c r="J44" s="73"/>
      <c r="K44" s="73"/>
      <c r="L44" s="73"/>
    </row>
    <row r="45" spans="2:12" x14ac:dyDescent="0.25">
      <c r="B45" s="52"/>
      <c r="C45" s="52"/>
      <c r="D45" s="60"/>
      <c r="E45" s="60"/>
      <c r="F45" s="60"/>
      <c r="I45" s="72" t="s">
        <v>28</v>
      </c>
      <c r="J45" s="72" t="s">
        <v>34</v>
      </c>
      <c r="K45" s="73"/>
      <c r="L45" s="73"/>
    </row>
    <row r="46" spans="2:12" x14ac:dyDescent="0.25">
      <c r="B46" s="52"/>
      <c r="C46" s="52"/>
      <c r="D46" s="60"/>
      <c r="E46" s="60"/>
      <c r="F46" s="60"/>
      <c r="I46" s="73"/>
      <c r="J46" s="73"/>
      <c r="K46" s="73"/>
      <c r="L46" s="73"/>
    </row>
    <row r="47" spans="2:12" x14ac:dyDescent="0.25">
      <c r="B47" s="52"/>
      <c r="C47" s="52"/>
      <c r="D47" s="60"/>
      <c r="E47" s="60"/>
      <c r="F47" s="60"/>
      <c r="I47" s="73"/>
      <c r="J47" s="73"/>
      <c r="K47" s="73"/>
      <c r="L47" s="73"/>
    </row>
    <row r="48" spans="2:12" x14ac:dyDescent="0.25">
      <c r="B48" s="52"/>
      <c r="C48" s="52"/>
      <c r="D48" s="60"/>
      <c r="E48" s="60"/>
      <c r="F48" s="60"/>
      <c r="I48" s="73"/>
      <c r="J48" s="73"/>
      <c r="K48" s="73"/>
      <c r="L48" s="73"/>
    </row>
    <row r="49" spans="2:12" x14ac:dyDescent="0.25">
      <c r="B49" s="52"/>
      <c r="C49" s="52"/>
      <c r="D49" s="60"/>
      <c r="E49" s="60"/>
      <c r="F49" s="60"/>
      <c r="I49" s="73"/>
      <c r="J49" s="73"/>
      <c r="K49" s="73"/>
      <c r="L49" s="73"/>
    </row>
    <row r="50" spans="2:12" x14ac:dyDescent="0.25">
      <c r="B50" s="52"/>
      <c r="C50" s="52"/>
      <c r="D50" s="60"/>
      <c r="E50" s="60"/>
      <c r="F50" s="60"/>
      <c r="I50" s="72" t="s">
        <v>35</v>
      </c>
      <c r="J50" s="72" t="s">
        <v>36</v>
      </c>
      <c r="K50" s="73"/>
      <c r="L50" s="73"/>
    </row>
    <row r="51" spans="2:12" x14ac:dyDescent="0.25">
      <c r="B51" s="52"/>
      <c r="C51" s="52"/>
      <c r="D51" s="60"/>
      <c r="E51" s="60"/>
      <c r="F51" s="60"/>
      <c r="I51" s="73"/>
      <c r="J51" s="73"/>
      <c r="K51" s="73"/>
      <c r="L51" s="73"/>
    </row>
    <row r="52" spans="2:12" x14ac:dyDescent="0.25">
      <c r="B52" s="52"/>
      <c r="C52" s="52"/>
      <c r="D52" s="60"/>
      <c r="E52" s="60"/>
      <c r="F52" s="60"/>
      <c r="I52" s="73"/>
      <c r="J52" s="73"/>
      <c r="K52" s="73"/>
      <c r="L52" s="73"/>
    </row>
    <row r="53" spans="2:12" x14ac:dyDescent="0.25">
      <c r="B53" s="52"/>
      <c r="C53" s="52"/>
      <c r="D53" s="60"/>
      <c r="E53" s="60"/>
      <c r="F53" s="60"/>
      <c r="I53" s="73"/>
      <c r="J53" s="73"/>
      <c r="K53" s="73"/>
      <c r="L53" s="73"/>
    </row>
    <row r="54" spans="2:12" x14ac:dyDescent="0.25">
      <c r="B54" s="52"/>
      <c r="C54" s="52"/>
      <c r="D54" s="60"/>
      <c r="E54" s="60"/>
      <c r="F54" s="60"/>
      <c r="I54" s="73"/>
      <c r="J54" s="73"/>
      <c r="K54" s="73"/>
      <c r="L54" s="73"/>
    </row>
    <row r="55" spans="2:12" x14ac:dyDescent="0.25">
      <c r="B55" s="52"/>
      <c r="C55" s="52"/>
      <c r="D55" s="60"/>
      <c r="E55" s="60"/>
      <c r="F55" s="60"/>
      <c r="G55" s="52"/>
      <c r="H55" s="52"/>
      <c r="I55" s="61"/>
    </row>
    <row r="56" spans="2:12" x14ac:dyDescent="0.25">
      <c r="B56" s="52"/>
      <c r="C56" s="52"/>
      <c r="D56" s="60"/>
      <c r="E56" s="60"/>
      <c r="F56" s="60"/>
      <c r="G56" s="52"/>
      <c r="H56" s="52"/>
      <c r="I56" s="61"/>
    </row>
  </sheetData>
  <mergeCells count="17">
    <mergeCell ref="G2:I3"/>
    <mergeCell ref="B2:F3"/>
    <mergeCell ref="J2:N3"/>
    <mergeCell ref="I45:I49"/>
    <mergeCell ref="J45:L49"/>
    <mergeCell ref="D29:E29"/>
    <mergeCell ref="D30:E30"/>
    <mergeCell ref="D31:E31"/>
    <mergeCell ref="D32:E32"/>
    <mergeCell ref="G29:G32"/>
    <mergeCell ref="I50:I54"/>
    <mergeCell ref="J50:L54"/>
    <mergeCell ref="I34:L34"/>
    <mergeCell ref="I35:I39"/>
    <mergeCell ref="J35:L39"/>
    <mergeCell ref="I40:I44"/>
    <mergeCell ref="J40:L44"/>
  </mergeCells>
  <conditionalFormatting sqref="F1 F28:F1048576">
    <cfRule type="containsText" dxfId="26" priority="46" operator="containsText" text="Låg">
      <formula>NOT(ISERROR(SEARCH("Låg",F1)))</formula>
    </cfRule>
    <cfRule type="containsText" dxfId="25" priority="47" operator="containsText" text="Medium">
      <formula>NOT(ISERROR(SEARCH("Medium",F1)))</formula>
    </cfRule>
    <cfRule type="containsText" dxfId="24" priority="48" operator="containsText" text="Hög">
      <formula>NOT(ISERROR(SEARCH("Hög",F1)))</formula>
    </cfRule>
  </conditionalFormatting>
  <conditionalFormatting sqref="M5:N27">
    <cfRule type="containsText" dxfId="23" priority="16" operator="containsText" text="hög">
      <formula>NOT(ISERROR(SEARCH("hög",M5)))</formula>
    </cfRule>
    <cfRule type="containsText" dxfId="22" priority="17" operator="containsText" text="medium">
      <formula>NOT(ISERROR(SEARCH("medium",M5)))</formula>
    </cfRule>
    <cfRule type="containsText" dxfId="21" priority="18" operator="containsText" text="låg">
      <formula>NOT(ISERROR(SEARCH("låg",M5)))</formula>
    </cfRule>
  </conditionalFormatting>
  <conditionalFormatting sqref="F5:F27">
    <cfRule type="containsText" dxfId="20" priority="1" operator="containsText" text="hög">
      <formula>NOT(ISERROR(SEARCH("hög",F5)))</formula>
    </cfRule>
    <cfRule type="containsText" dxfId="19" priority="2" operator="containsText" text="medium">
      <formula>NOT(ISERROR(SEARCH("medium",F5)))</formula>
    </cfRule>
    <cfRule type="containsText" dxfId="18" priority="3" operator="containsText" text="låg">
      <formula>NOT(ISERROR(SEARCH("låg",F5)))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71770E-6C62-4F09-BD1C-12BA8975A631}">
          <x14:formula1>
            <xm:f>DATA!$B$2:$B$5</xm:f>
          </x14:formula1>
          <xm:sqref>K5:K28 D5:D27</xm:sqref>
        </x14:dataValidation>
        <x14:dataValidation type="list" allowBlank="1" showInputMessage="1" showErrorMessage="1" xr:uid="{A1E76E97-EF46-4C91-8BB8-7ED89C3D416F}">
          <x14:formula1>
            <xm:f>DATA!$B$8:$B$11</xm:f>
          </x14:formula1>
          <xm:sqref>E5:E27 L5:L28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2B70-4472-4B61-A968-CDD97956B3CC}">
  <dimension ref="A2:N35"/>
  <sheetViews>
    <sheetView workbookViewId="0">
      <selection activeCell="J7" sqref="J7"/>
    </sheetView>
  </sheetViews>
  <sheetFormatPr defaultColWidth="9.140625" defaultRowHeight="15" x14ac:dyDescent="0.25"/>
  <cols>
    <col min="1" max="1" width="12.42578125" style="3" customWidth="1"/>
    <col min="2" max="2" width="23.42578125" style="3" customWidth="1"/>
    <col min="3" max="3" width="15.42578125" style="3" customWidth="1"/>
    <col min="4" max="4" width="16.42578125" style="3" customWidth="1"/>
    <col min="5" max="5" width="14.85546875" style="3" bestFit="1" customWidth="1"/>
    <col min="6" max="6" width="20.140625" style="3" customWidth="1"/>
    <col min="7" max="7" width="15.140625" style="3" bestFit="1" customWidth="1"/>
    <col min="8" max="8" width="15.5703125" style="3" bestFit="1" customWidth="1"/>
    <col min="9" max="9" width="23" style="3" customWidth="1"/>
    <col min="10" max="10" width="20.42578125" style="3" bestFit="1" customWidth="1"/>
    <col min="11" max="11" width="13.140625" style="3" customWidth="1"/>
    <col min="12" max="12" width="13.42578125" style="3" customWidth="1"/>
    <col min="13" max="13" width="14.85546875" style="3" bestFit="1" customWidth="1"/>
    <col min="14" max="14" width="18.85546875" style="3" customWidth="1"/>
    <col min="15" max="16384" width="9.140625" style="3"/>
  </cols>
  <sheetData>
    <row r="2" spans="1:14" x14ac:dyDescent="0.25">
      <c r="A2" s="3" t="s">
        <v>37</v>
      </c>
    </row>
    <row r="3" spans="1:14" s="1" customFormat="1" ht="25.5" customHeight="1" x14ac:dyDescent="0.25">
      <c r="A3" s="130" t="s">
        <v>38</v>
      </c>
      <c r="B3" s="131"/>
      <c r="C3" s="131"/>
      <c r="D3" s="131"/>
      <c r="E3" s="131"/>
      <c r="F3" s="132"/>
      <c r="G3" s="101"/>
      <c r="H3" s="101"/>
      <c r="I3" s="102"/>
      <c r="J3" s="121" t="s">
        <v>5</v>
      </c>
      <c r="K3" s="122"/>
      <c r="L3" s="122"/>
      <c r="M3" s="122"/>
      <c r="N3" s="123"/>
    </row>
    <row r="4" spans="1:14" s="1" customFormat="1" ht="25.5" customHeight="1" x14ac:dyDescent="0.25">
      <c r="A4" s="127" t="s">
        <v>39</v>
      </c>
      <c r="B4" s="127"/>
      <c r="C4" s="127" t="s">
        <v>40</v>
      </c>
      <c r="D4" s="127"/>
      <c r="E4" s="127"/>
      <c r="F4" s="127"/>
      <c r="G4" s="103"/>
      <c r="H4" s="103"/>
      <c r="I4" s="104"/>
      <c r="J4" s="124"/>
      <c r="K4" s="125"/>
      <c r="L4" s="125"/>
      <c r="M4" s="125"/>
      <c r="N4" s="126"/>
    </row>
    <row r="5" spans="1:14" s="1" customFormat="1" x14ac:dyDescent="0.25">
      <c r="A5" s="4" t="s">
        <v>6</v>
      </c>
      <c r="B5" s="4" t="s">
        <v>41</v>
      </c>
      <c r="C5" s="4" t="s">
        <v>8</v>
      </c>
      <c r="D5" s="4" t="s">
        <v>9</v>
      </c>
      <c r="E5" s="4" t="s">
        <v>42</v>
      </c>
      <c r="F5" s="4" t="s">
        <v>43</v>
      </c>
      <c r="G5" s="5" t="s">
        <v>44</v>
      </c>
      <c r="H5" s="5" t="s">
        <v>4</v>
      </c>
      <c r="I5" s="5" t="s">
        <v>12</v>
      </c>
      <c r="J5" s="6" t="s">
        <v>13</v>
      </c>
      <c r="K5" s="6" t="s">
        <v>8</v>
      </c>
      <c r="L5" s="6" t="s">
        <v>9</v>
      </c>
      <c r="M5" s="6" t="s">
        <v>42</v>
      </c>
      <c r="N5" s="6" t="s">
        <v>43</v>
      </c>
    </row>
    <row r="6" spans="1:14" s="8" customFormat="1" x14ac:dyDescent="0.25">
      <c r="A6" s="7"/>
      <c r="C6" s="9"/>
      <c r="D6" s="9"/>
      <c r="E6" s="9"/>
      <c r="F6" s="9"/>
      <c r="G6" s="10"/>
      <c r="H6" s="10"/>
      <c r="I6" s="11"/>
      <c r="J6" s="10"/>
      <c r="K6" s="9"/>
      <c r="L6" s="9"/>
      <c r="M6" s="9"/>
      <c r="N6" s="9"/>
    </row>
    <row r="7" spans="1:14" s="14" customFormat="1" ht="408.75" customHeight="1" x14ac:dyDescent="0.25">
      <c r="A7" s="9" t="s">
        <v>45</v>
      </c>
      <c r="B7" s="12" t="s">
        <v>46</v>
      </c>
      <c r="C7" s="12" t="s">
        <v>47</v>
      </c>
      <c r="D7" s="12" t="s">
        <v>48</v>
      </c>
      <c r="E7" s="12" t="s">
        <v>49</v>
      </c>
      <c r="F7" s="13" t="s">
        <v>50</v>
      </c>
      <c r="G7" s="13" t="s">
        <v>51</v>
      </c>
      <c r="H7" s="13" t="s">
        <v>52</v>
      </c>
      <c r="I7" s="12" t="s">
        <v>53</v>
      </c>
      <c r="J7" s="13" t="s">
        <v>77</v>
      </c>
      <c r="K7" s="12" t="s">
        <v>54</v>
      </c>
      <c r="L7" s="12" t="s">
        <v>55</v>
      </c>
      <c r="M7" s="12" t="s">
        <v>56</v>
      </c>
      <c r="N7" s="13" t="s">
        <v>57</v>
      </c>
    </row>
    <row r="8" spans="1:14" ht="15.75" thickBot="1" x14ac:dyDescent="0.3"/>
    <row r="9" spans="1:14" ht="30.75" thickBot="1" x14ac:dyDescent="0.3">
      <c r="A9" s="15" t="s">
        <v>58</v>
      </c>
      <c r="B9" s="128" t="s">
        <v>20</v>
      </c>
      <c r="C9" s="129"/>
      <c r="E9" s="111" t="s">
        <v>8</v>
      </c>
      <c r="F9" s="16" t="s">
        <v>19</v>
      </c>
      <c r="G9" s="17"/>
      <c r="H9" s="17"/>
      <c r="I9" s="18"/>
      <c r="J9" s="18"/>
    </row>
    <row r="10" spans="1:14" ht="30.75" thickBot="1" x14ac:dyDescent="0.3">
      <c r="A10" s="19" t="s">
        <v>59</v>
      </c>
      <c r="B10" s="128" t="s">
        <v>22</v>
      </c>
      <c r="C10" s="129"/>
      <c r="E10" s="112"/>
      <c r="F10" s="16" t="s">
        <v>60</v>
      </c>
      <c r="G10" s="17"/>
      <c r="H10" s="17"/>
      <c r="I10" s="18"/>
      <c r="J10" s="18"/>
    </row>
    <row r="11" spans="1:14" ht="30.75" thickBot="1" x14ac:dyDescent="0.3">
      <c r="A11" s="19" t="s">
        <v>61</v>
      </c>
      <c r="B11" s="128" t="s">
        <v>24</v>
      </c>
      <c r="C11" s="129"/>
      <c r="E11" s="112"/>
      <c r="F11" s="16" t="s">
        <v>17</v>
      </c>
      <c r="G11" s="20"/>
      <c r="H11" s="20"/>
      <c r="I11" s="17"/>
      <c r="J11" s="17"/>
    </row>
    <row r="12" spans="1:14" ht="27" thickBot="1" x14ac:dyDescent="0.3">
      <c r="A12" s="15" t="s">
        <v>15</v>
      </c>
      <c r="B12" s="128" t="s">
        <v>25</v>
      </c>
      <c r="C12" s="129"/>
      <c r="E12" s="113"/>
      <c r="F12" s="16" t="s">
        <v>15</v>
      </c>
      <c r="G12" s="20"/>
      <c r="H12" s="20"/>
      <c r="I12" s="17"/>
      <c r="J12" s="17"/>
    </row>
    <row r="13" spans="1:14" ht="30" x14ac:dyDescent="0.25">
      <c r="G13" s="16" t="s">
        <v>26</v>
      </c>
      <c r="H13" s="16" t="s">
        <v>27</v>
      </c>
      <c r="I13" s="16" t="s">
        <v>28</v>
      </c>
      <c r="J13" s="16" t="s">
        <v>29</v>
      </c>
    </row>
    <row r="14" spans="1:14" ht="26.25" x14ac:dyDescent="0.25">
      <c r="E14" s="18" t="s">
        <v>30</v>
      </c>
      <c r="G14" s="114" t="s">
        <v>9</v>
      </c>
      <c r="H14" s="115"/>
      <c r="I14" s="115"/>
      <c r="J14" s="116"/>
    </row>
    <row r="15" spans="1:14" ht="53.25" thickBot="1" x14ac:dyDescent="0.3">
      <c r="E15" s="17" t="s">
        <v>32</v>
      </c>
    </row>
    <row r="16" spans="1:14" ht="26.25" x14ac:dyDescent="0.25">
      <c r="E16" s="20" t="s">
        <v>33</v>
      </c>
      <c r="G16" s="99" t="s">
        <v>26</v>
      </c>
      <c r="H16" s="105" t="s">
        <v>62</v>
      </c>
      <c r="I16" s="106"/>
      <c r="J16" s="107"/>
    </row>
    <row r="17" spans="7:10" x14ac:dyDescent="0.25">
      <c r="G17" s="117"/>
      <c r="H17" s="108"/>
      <c r="I17" s="109"/>
      <c r="J17" s="110"/>
    </row>
    <row r="18" spans="7:10" x14ac:dyDescent="0.25">
      <c r="G18" s="117"/>
      <c r="H18" s="108"/>
      <c r="I18" s="109"/>
      <c r="J18" s="110"/>
    </row>
    <row r="19" spans="7:10" x14ac:dyDescent="0.25">
      <c r="G19" s="117"/>
      <c r="H19" s="108"/>
      <c r="I19" s="109"/>
      <c r="J19" s="110"/>
    </row>
    <row r="20" spans="7:10" ht="15.75" thickBot="1" x14ac:dyDescent="0.3">
      <c r="G20" s="117"/>
      <c r="H20" s="108"/>
      <c r="I20" s="109"/>
      <c r="J20" s="110"/>
    </row>
    <row r="21" spans="7:10" x14ac:dyDescent="0.25">
      <c r="G21" s="99" t="s">
        <v>27</v>
      </c>
      <c r="H21" s="105" t="s">
        <v>63</v>
      </c>
      <c r="I21" s="106"/>
      <c r="J21" s="107"/>
    </row>
    <row r="22" spans="7:10" x14ac:dyDescent="0.25">
      <c r="G22" s="100"/>
      <c r="H22" s="108"/>
      <c r="I22" s="109"/>
      <c r="J22" s="110"/>
    </row>
    <row r="23" spans="7:10" x14ac:dyDescent="0.25">
      <c r="G23" s="100"/>
      <c r="H23" s="108"/>
      <c r="I23" s="109"/>
      <c r="J23" s="110"/>
    </row>
    <row r="24" spans="7:10" x14ac:dyDescent="0.25">
      <c r="G24" s="100"/>
      <c r="H24" s="108"/>
      <c r="I24" s="109"/>
      <c r="J24" s="110"/>
    </row>
    <row r="25" spans="7:10" ht="15.75" thickBot="1" x14ac:dyDescent="0.3">
      <c r="G25" s="100"/>
      <c r="H25" s="118"/>
      <c r="I25" s="119"/>
      <c r="J25" s="120"/>
    </row>
    <row r="26" spans="7:10" x14ac:dyDescent="0.25">
      <c r="G26" s="99" t="s">
        <v>28</v>
      </c>
      <c r="H26" s="105" t="s">
        <v>64</v>
      </c>
      <c r="I26" s="106"/>
      <c r="J26" s="107"/>
    </row>
    <row r="27" spans="7:10" x14ac:dyDescent="0.25">
      <c r="G27" s="100"/>
      <c r="H27" s="108"/>
      <c r="I27" s="109"/>
      <c r="J27" s="110"/>
    </row>
    <row r="28" spans="7:10" x14ac:dyDescent="0.25">
      <c r="G28" s="100"/>
      <c r="H28" s="108"/>
      <c r="I28" s="109"/>
      <c r="J28" s="110"/>
    </row>
    <row r="29" spans="7:10" x14ac:dyDescent="0.25">
      <c r="G29" s="100"/>
      <c r="H29" s="108"/>
      <c r="I29" s="109"/>
      <c r="J29" s="110"/>
    </row>
    <row r="30" spans="7:10" ht="15.75" thickBot="1" x14ac:dyDescent="0.3">
      <c r="G30" s="100"/>
      <c r="H30" s="118"/>
      <c r="I30" s="119"/>
      <c r="J30" s="120"/>
    </row>
    <row r="31" spans="7:10" x14ac:dyDescent="0.25">
      <c r="G31" s="99" t="s">
        <v>35</v>
      </c>
      <c r="H31" s="105" t="s">
        <v>65</v>
      </c>
      <c r="I31" s="106"/>
      <c r="J31" s="107"/>
    </row>
    <row r="32" spans="7:10" x14ac:dyDescent="0.25">
      <c r="G32" s="100"/>
      <c r="H32" s="108"/>
      <c r="I32" s="109"/>
      <c r="J32" s="110"/>
    </row>
    <row r="33" spans="7:10" x14ac:dyDescent="0.25">
      <c r="G33" s="100"/>
      <c r="H33" s="108"/>
      <c r="I33" s="109"/>
      <c r="J33" s="110"/>
    </row>
    <row r="34" spans="7:10" x14ac:dyDescent="0.25">
      <c r="G34" s="100"/>
      <c r="H34" s="108"/>
      <c r="I34" s="109"/>
      <c r="J34" s="110"/>
    </row>
    <row r="35" spans="7:10" x14ac:dyDescent="0.25">
      <c r="G35" s="100"/>
      <c r="H35" s="108"/>
      <c r="I35" s="109"/>
      <c r="J35" s="110"/>
    </row>
  </sheetData>
  <mergeCells count="19">
    <mergeCell ref="B12:C12"/>
    <mergeCell ref="A3:F3"/>
    <mergeCell ref="A4:B4"/>
    <mergeCell ref="G31:G35"/>
    <mergeCell ref="G3:I4"/>
    <mergeCell ref="H31:J35"/>
    <mergeCell ref="E9:E12"/>
    <mergeCell ref="G14:J14"/>
    <mergeCell ref="G16:G20"/>
    <mergeCell ref="H16:J20"/>
    <mergeCell ref="G21:G25"/>
    <mergeCell ref="H21:J25"/>
    <mergeCell ref="G26:G30"/>
    <mergeCell ref="H26:J30"/>
    <mergeCell ref="J3:N4"/>
    <mergeCell ref="C4:F4"/>
    <mergeCell ref="B9:C9"/>
    <mergeCell ref="B10:C10"/>
    <mergeCell ref="B11:C11"/>
  </mergeCells>
  <conditionalFormatting sqref="N5">
    <cfRule type="containsText" dxfId="17" priority="1" operator="containsText" text="Låg">
      <formula>NOT(ISERROR(SEARCH("Låg",N5)))</formula>
    </cfRule>
    <cfRule type="containsText" dxfId="16" priority="2" operator="containsText" text="Medium">
      <formula>NOT(ISERROR(SEARCH("Medium",N5)))</formula>
    </cfRule>
    <cfRule type="containsText" dxfId="15" priority="3" operator="containsText" text="Hög">
      <formula>NOT(ISERROR(SEARCH("Hög",N5)))</formula>
    </cfRule>
  </conditionalFormatting>
  <conditionalFormatting sqref="E5:E6 M5:M6">
    <cfRule type="containsText" dxfId="14" priority="4" operator="containsText" text="Låg">
      <formula>NOT(ISERROR(SEARCH("Låg",E5)))</formula>
    </cfRule>
    <cfRule type="containsText" dxfId="13" priority="5" operator="containsText" text="Medium">
      <formula>NOT(ISERROR(SEARCH("Medium",E5)))</formula>
    </cfRule>
    <cfRule type="containsText" dxfId="12" priority="6" operator="containsText" text="Hög">
      <formula>NOT(ISERROR(SEARCH("Hög",E5)))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A208-117E-46CE-BAD2-72B29508CC9C}">
  <dimension ref="A1:L51"/>
  <sheetViews>
    <sheetView zoomScaleNormal="100" workbookViewId="0">
      <selection activeCell="E36" sqref="E36"/>
    </sheetView>
  </sheetViews>
  <sheetFormatPr defaultColWidth="8.85546875" defaultRowHeight="15" x14ac:dyDescent="0.25"/>
  <cols>
    <col min="1" max="1" width="30" bestFit="1" customWidth="1"/>
    <col min="2" max="3" width="21.42578125" bestFit="1" customWidth="1"/>
    <col min="4" max="7" width="17.85546875" customWidth="1"/>
    <col min="8" max="8" width="11.42578125" customWidth="1"/>
    <col min="9" max="9" width="24.140625" customWidth="1"/>
    <col min="10" max="10" width="15.140625" customWidth="1"/>
    <col min="12" max="12" width="15.85546875" customWidth="1"/>
  </cols>
  <sheetData>
    <row r="1" spans="2:3" x14ac:dyDescent="0.25">
      <c r="B1" t="s">
        <v>66</v>
      </c>
      <c r="C1" t="s">
        <v>67</v>
      </c>
    </row>
    <row r="2" spans="2:3" x14ac:dyDescent="0.25">
      <c r="B2" t="s">
        <v>15</v>
      </c>
    </row>
    <row r="3" spans="2:3" x14ac:dyDescent="0.25">
      <c r="B3" t="s">
        <v>17</v>
      </c>
    </row>
    <row r="4" spans="2:3" x14ac:dyDescent="0.25">
      <c r="B4" t="s">
        <v>23</v>
      </c>
    </row>
    <row r="5" spans="2:3" x14ac:dyDescent="0.25">
      <c r="B5" t="s">
        <v>19</v>
      </c>
    </row>
    <row r="7" spans="2:3" x14ac:dyDescent="0.25">
      <c r="B7" t="s">
        <v>66</v>
      </c>
    </row>
    <row r="8" spans="2:3" x14ac:dyDescent="0.25">
      <c r="B8" t="s">
        <v>68</v>
      </c>
    </row>
    <row r="9" spans="2:3" x14ac:dyDescent="0.25">
      <c r="B9" t="s">
        <v>69</v>
      </c>
    </row>
    <row r="10" spans="2:3" x14ac:dyDescent="0.25">
      <c r="B10" t="s">
        <v>16</v>
      </c>
    </row>
    <row r="11" spans="2:3" x14ac:dyDescent="0.25">
      <c r="B11" t="s">
        <v>18</v>
      </c>
    </row>
    <row r="17" spans="1:12" ht="30" x14ac:dyDescent="0.25">
      <c r="B17" s="133" t="s">
        <v>8</v>
      </c>
      <c r="C17" s="25" t="s">
        <v>19</v>
      </c>
      <c r="D17" s="17"/>
      <c r="E17" s="17"/>
      <c r="F17" s="18"/>
      <c r="G17" s="18"/>
    </row>
    <row r="18" spans="1:12" ht="26.25" x14ac:dyDescent="0.25">
      <c r="B18" s="133"/>
      <c r="C18" s="25" t="s">
        <v>23</v>
      </c>
      <c r="D18" s="17"/>
      <c r="E18" s="17"/>
      <c r="F18" s="18"/>
      <c r="G18" s="18"/>
    </row>
    <row r="19" spans="1:12" ht="26.25" x14ac:dyDescent="0.25">
      <c r="A19" s="50"/>
      <c r="B19" s="133"/>
      <c r="C19" s="25" t="s">
        <v>17</v>
      </c>
      <c r="D19" s="20"/>
      <c r="E19" s="20"/>
      <c r="F19" s="17"/>
      <c r="G19" s="17"/>
    </row>
    <row r="20" spans="1:12" ht="26.25" x14ac:dyDescent="0.25">
      <c r="A20" s="50"/>
      <c r="B20" s="133"/>
      <c r="C20" s="25" t="s">
        <v>15</v>
      </c>
      <c r="D20" s="20"/>
      <c r="E20" s="20"/>
      <c r="F20" s="17"/>
      <c r="G20" s="17"/>
    </row>
    <row r="21" spans="1:12" ht="30" x14ac:dyDescent="0.25">
      <c r="A21" s="50"/>
      <c r="B21" s="21"/>
      <c r="C21" s="26"/>
      <c r="D21" s="16" t="s">
        <v>26</v>
      </c>
      <c r="E21" s="16" t="s">
        <v>27</v>
      </c>
      <c r="F21" s="16" t="s">
        <v>28</v>
      </c>
      <c r="G21" s="16" t="s">
        <v>29</v>
      </c>
    </row>
    <row r="22" spans="1:12" ht="15.75" x14ac:dyDescent="0.25">
      <c r="A22" s="50"/>
    </row>
    <row r="23" spans="1:12" ht="30" x14ac:dyDescent="0.25">
      <c r="F23" s="2" t="s">
        <v>8</v>
      </c>
      <c r="G23" s="2" t="s">
        <v>9</v>
      </c>
      <c r="H23" s="2" t="s">
        <v>10</v>
      </c>
      <c r="J23" s="2" t="s">
        <v>8</v>
      </c>
      <c r="K23" s="2" t="s">
        <v>9</v>
      </c>
      <c r="L23" s="2" t="s">
        <v>10</v>
      </c>
    </row>
    <row r="24" spans="1:12" ht="15" customHeight="1" x14ac:dyDescent="0.25">
      <c r="A24" t="str">
        <f>B24&amp;C24</f>
        <v>osannoliktförsumbar</v>
      </c>
      <c r="B24" s="28" t="s">
        <v>70</v>
      </c>
      <c r="C24" s="30" t="s">
        <v>68</v>
      </c>
      <c r="D24" s="32" t="s">
        <v>71</v>
      </c>
      <c r="E24" s="27" t="str">
        <f>Riskbedömning!D5&amp;Riskbedömning!E5</f>
        <v/>
      </c>
      <c r="F24" s="24" t="s">
        <v>72</v>
      </c>
      <c r="G24" s="24" t="s">
        <v>68</v>
      </c>
      <c r="H24" s="35" t="e">
        <f>VLOOKUP(E24,$A$24:$D$39,4,FALSE)</f>
        <v>#N/A</v>
      </c>
      <c r="I24" s="27" t="str">
        <f>Riskbedömning!K5&amp;Riskbedömning!L5</f>
        <v/>
      </c>
      <c r="J24" s="24" t="s">
        <v>72</v>
      </c>
      <c r="K24" s="24" t="s">
        <v>68</v>
      </c>
      <c r="L24" s="35" t="e">
        <f>VLOOKUP(I24,$A$24:$D$39,4,FALSE)</f>
        <v>#N/A</v>
      </c>
    </row>
    <row r="25" spans="1:12" ht="15" customHeight="1" x14ac:dyDescent="0.25">
      <c r="A25" t="str">
        <f t="shared" ref="A25:A39" si="0">B25&amp;C25</f>
        <v>osannoliktmåttlig</v>
      </c>
      <c r="B25" s="28" t="s">
        <v>70</v>
      </c>
      <c r="C25" s="31" t="s">
        <v>69</v>
      </c>
      <c r="D25" s="32" t="s">
        <v>71</v>
      </c>
      <c r="E25" s="27" t="str">
        <f>Riskbedömning!D6&amp;Riskbedömning!E6</f>
        <v/>
      </c>
      <c r="F25" s="24" t="s">
        <v>70</v>
      </c>
      <c r="G25" s="24" t="s">
        <v>68</v>
      </c>
      <c r="H25" s="35" t="e">
        <f t="shared" ref="H25:H44" si="1">VLOOKUP(E25,$A$24:$D$39,4,FALSE)</f>
        <v>#N/A</v>
      </c>
      <c r="I25" s="27" t="str">
        <f>Riskbedömning!K6&amp;Riskbedömning!L6</f>
        <v/>
      </c>
      <c r="J25" s="24" t="s">
        <v>70</v>
      </c>
      <c r="K25" s="24" t="s">
        <v>68</v>
      </c>
      <c r="L25" s="35" t="e">
        <f>VLOOKUP(I25,$A$24:$D$39,4,FALSE)</f>
        <v>#N/A</v>
      </c>
    </row>
    <row r="26" spans="1:12" ht="15" customHeight="1" x14ac:dyDescent="0.25">
      <c r="A26" t="str">
        <f t="shared" si="0"/>
        <v>osannoliktallvarlig</v>
      </c>
      <c r="B26" s="28" t="s">
        <v>70</v>
      </c>
      <c r="C26" s="30" t="s">
        <v>16</v>
      </c>
      <c r="D26" s="33" t="s">
        <v>73</v>
      </c>
      <c r="E26" s="27" t="str">
        <f>Riskbedömning!D7&amp;Riskbedömning!E7</f>
        <v/>
      </c>
      <c r="F26" s="24" t="s">
        <v>70</v>
      </c>
      <c r="G26" s="24" t="s">
        <v>68</v>
      </c>
      <c r="H26" s="35" t="e">
        <f t="shared" si="1"/>
        <v>#N/A</v>
      </c>
      <c r="I26" s="27" t="str">
        <f>Riskbedömning!K7&amp;Riskbedömning!L7</f>
        <v/>
      </c>
      <c r="J26" s="24" t="s">
        <v>70</v>
      </c>
      <c r="K26" s="24" t="s">
        <v>68</v>
      </c>
      <c r="L26" s="35" t="e">
        <f t="shared" ref="L26:L44" si="2">VLOOKUP(I26,$A$24:$D$39,4,FALSE)</f>
        <v>#N/A</v>
      </c>
    </row>
    <row r="27" spans="1:12" ht="15" customHeight="1" x14ac:dyDescent="0.25">
      <c r="A27" t="str">
        <f t="shared" si="0"/>
        <v>osannoliktmycket allvarlig</v>
      </c>
      <c r="B27" s="28" t="s">
        <v>70</v>
      </c>
      <c r="C27" s="31" t="s">
        <v>18</v>
      </c>
      <c r="D27" s="33" t="s">
        <v>73</v>
      </c>
      <c r="E27" s="27" t="str">
        <f>Riskbedömning!D8&amp;Riskbedömning!E8</f>
        <v/>
      </c>
      <c r="F27" s="24" t="s">
        <v>70</v>
      </c>
      <c r="G27" s="24" t="s">
        <v>68</v>
      </c>
      <c r="H27" s="35" t="e">
        <f t="shared" si="1"/>
        <v>#N/A</v>
      </c>
      <c r="I27" s="27" t="str">
        <f>Riskbedömning!K8&amp;Riskbedömning!L8</f>
        <v/>
      </c>
      <c r="J27" s="24" t="s">
        <v>70</v>
      </c>
      <c r="K27" s="24" t="s">
        <v>68</v>
      </c>
      <c r="L27" s="35" t="e">
        <f t="shared" si="2"/>
        <v>#N/A</v>
      </c>
    </row>
    <row r="28" spans="1:12" ht="15" customHeight="1" x14ac:dyDescent="0.25">
      <c r="A28" t="str">
        <f t="shared" si="0"/>
        <v>liten sannolikhetförsumbar</v>
      </c>
      <c r="B28" s="29" t="s">
        <v>72</v>
      </c>
      <c r="C28" s="30" t="s">
        <v>68</v>
      </c>
      <c r="D28" s="32" t="s">
        <v>71</v>
      </c>
      <c r="E28" s="27" t="str">
        <f>Riskbedömning!D9&amp;Riskbedömning!E9</f>
        <v/>
      </c>
      <c r="F28" s="24" t="s">
        <v>70</v>
      </c>
      <c r="G28" s="24" t="s">
        <v>68</v>
      </c>
      <c r="H28" s="35" t="e">
        <f t="shared" si="1"/>
        <v>#N/A</v>
      </c>
      <c r="I28" s="27" t="str">
        <f>Riskbedömning!K9&amp;Riskbedömning!L9</f>
        <v/>
      </c>
      <c r="J28" s="24" t="s">
        <v>70</v>
      </c>
      <c r="K28" s="24" t="s">
        <v>68</v>
      </c>
      <c r="L28" s="35" t="e">
        <f t="shared" si="2"/>
        <v>#N/A</v>
      </c>
    </row>
    <row r="29" spans="1:12" ht="15" customHeight="1" x14ac:dyDescent="0.25">
      <c r="A29" t="str">
        <f t="shared" si="0"/>
        <v>liten sannolikhetmåttlig</v>
      </c>
      <c r="B29" s="29" t="s">
        <v>72</v>
      </c>
      <c r="C29" s="31" t="s">
        <v>69</v>
      </c>
      <c r="D29" s="32" t="s">
        <v>71</v>
      </c>
      <c r="E29" s="27" t="str">
        <f>Riskbedömning!D10&amp;Riskbedömning!E10</f>
        <v/>
      </c>
      <c r="F29" s="24" t="s">
        <v>70</v>
      </c>
      <c r="G29" s="24" t="s">
        <v>68</v>
      </c>
      <c r="H29" s="35" t="e">
        <f t="shared" si="1"/>
        <v>#N/A</v>
      </c>
      <c r="I29" s="27" t="str">
        <f>Riskbedömning!K10&amp;Riskbedömning!L10</f>
        <v/>
      </c>
      <c r="J29" s="24" t="s">
        <v>70</v>
      </c>
      <c r="K29" s="24" t="s">
        <v>68</v>
      </c>
      <c r="L29" s="35" t="e">
        <f t="shared" si="2"/>
        <v>#N/A</v>
      </c>
    </row>
    <row r="30" spans="1:12" ht="15" customHeight="1" x14ac:dyDescent="0.25">
      <c r="A30" t="str">
        <f t="shared" si="0"/>
        <v>liten sannolikhetallvarlig</v>
      </c>
      <c r="B30" s="29" t="s">
        <v>72</v>
      </c>
      <c r="C30" s="30" t="s">
        <v>16</v>
      </c>
      <c r="D30" s="33" t="s">
        <v>73</v>
      </c>
      <c r="E30" s="27" t="str">
        <f>Riskbedömning!D11&amp;Riskbedömning!E11</f>
        <v/>
      </c>
      <c r="F30" s="24" t="s">
        <v>70</v>
      </c>
      <c r="G30" s="24" t="s">
        <v>68</v>
      </c>
      <c r="H30" s="35" t="e">
        <f t="shared" si="1"/>
        <v>#N/A</v>
      </c>
      <c r="I30" s="27" t="str">
        <f>Riskbedömning!K11&amp;Riskbedömning!L11</f>
        <v/>
      </c>
      <c r="J30" s="24" t="s">
        <v>70</v>
      </c>
      <c r="K30" s="24" t="s">
        <v>68</v>
      </c>
      <c r="L30" s="35" t="e">
        <f t="shared" si="2"/>
        <v>#N/A</v>
      </c>
    </row>
    <row r="31" spans="1:12" ht="15" customHeight="1" x14ac:dyDescent="0.25">
      <c r="A31" t="str">
        <f t="shared" si="0"/>
        <v>liten sannolikhetmycket allvarlig</v>
      </c>
      <c r="B31" s="29" t="s">
        <v>72</v>
      </c>
      <c r="C31" s="31" t="s">
        <v>18</v>
      </c>
      <c r="D31" s="33" t="s">
        <v>73</v>
      </c>
      <c r="E31" s="27" t="str">
        <f>Riskbedömning!D12&amp;Riskbedömning!E12</f>
        <v/>
      </c>
      <c r="F31" s="24" t="s">
        <v>70</v>
      </c>
      <c r="G31" s="24" t="s">
        <v>68</v>
      </c>
      <c r="H31" s="35" t="e">
        <f t="shared" si="1"/>
        <v>#N/A</v>
      </c>
      <c r="I31" s="27" t="str">
        <f>Riskbedömning!K12&amp;Riskbedömning!L12</f>
        <v/>
      </c>
      <c r="J31" s="24" t="s">
        <v>70</v>
      </c>
      <c r="K31" s="24" t="s">
        <v>68</v>
      </c>
      <c r="L31" s="35" t="e">
        <f t="shared" si="2"/>
        <v>#N/A</v>
      </c>
    </row>
    <row r="32" spans="1:12" ht="15" customHeight="1" x14ac:dyDescent="0.25">
      <c r="A32" t="str">
        <f t="shared" si="0"/>
        <v>stor sannolikhetförsumbar</v>
      </c>
      <c r="B32" s="28" t="s">
        <v>74</v>
      </c>
      <c r="C32" s="30" t="s">
        <v>68</v>
      </c>
      <c r="D32" s="33" t="s">
        <v>73</v>
      </c>
      <c r="E32" s="27" t="str">
        <f>Riskbedömning!D13&amp;Riskbedömning!E13</f>
        <v/>
      </c>
      <c r="F32" s="24" t="s">
        <v>70</v>
      </c>
      <c r="G32" s="24" t="s">
        <v>68</v>
      </c>
      <c r="H32" s="35" t="e">
        <f t="shared" si="1"/>
        <v>#N/A</v>
      </c>
      <c r="I32" s="27" t="str">
        <f>Riskbedömning!K13&amp;Riskbedömning!L13</f>
        <v/>
      </c>
      <c r="J32" s="24" t="s">
        <v>70</v>
      </c>
      <c r="K32" s="24" t="s">
        <v>68</v>
      </c>
      <c r="L32" s="35" t="e">
        <f t="shared" si="2"/>
        <v>#N/A</v>
      </c>
    </row>
    <row r="33" spans="1:12" ht="15" customHeight="1" x14ac:dyDescent="0.25">
      <c r="A33" t="str">
        <f t="shared" si="0"/>
        <v>stor sannolikhetmåttlig</v>
      </c>
      <c r="B33" s="28" t="s">
        <v>74</v>
      </c>
      <c r="C33" s="31" t="s">
        <v>69</v>
      </c>
      <c r="D33" s="33" t="s">
        <v>73</v>
      </c>
      <c r="E33" s="27" t="str">
        <f>Riskbedömning!D14&amp;Riskbedömning!E14</f>
        <v/>
      </c>
      <c r="F33" s="24" t="s">
        <v>70</v>
      </c>
      <c r="G33" s="24" t="s">
        <v>68</v>
      </c>
      <c r="H33" s="35" t="e">
        <f t="shared" si="1"/>
        <v>#N/A</v>
      </c>
      <c r="I33" s="27" t="str">
        <f>Riskbedömning!K14&amp;Riskbedömning!L14</f>
        <v/>
      </c>
      <c r="J33" s="24" t="s">
        <v>70</v>
      </c>
      <c r="K33" s="24" t="s">
        <v>68</v>
      </c>
      <c r="L33" s="35" t="e">
        <f t="shared" si="2"/>
        <v>#N/A</v>
      </c>
    </row>
    <row r="34" spans="1:12" ht="15" customHeight="1" x14ac:dyDescent="0.25">
      <c r="A34" t="str">
        <f t="shared" si="0"/>
        <v>stor sannolikhetallvarlig</v>
      </c>
      <c r="B34" s="28" t="s">
        <v>74</v>
      </c>
      <c r="C34" s="30" t="s">
        <v>16</v>
      </c>
      <c r="D34" s="34" t="s">
        <v>75</v>
      </c>
      <c r="E34" s="27" t="str">
        <f>Riskbedömning!D15&amp;Riskbedömning!E15</f>
        <v/>
      </c>
      <c r="F34" s="24" t="s">
        <v>70</v>
      </c>
      <c r="G34" s="24" t="s">
        <v>68</v>
      </c>
      <c r="H34" s="35" t="e">
        <f t="shared" si="1"/>
        <v>#N/A</v>
      </c>
      <c r="I34" s="27" t="str">
        <f>Riskbedömning!K15&amp;Riskbedömning!L15</f>
        <v/>
      </c>
      <c r="J34" s="24" t="s">
        <v>70</v>
      </c>
      <c r="K34" s="24" t="s">
        <v>68</v>
      </c>
      <c r="L34" s="35" t="e">
        <f t="shared" si="2"/>
        <v>#N/A</v>
      </c>
    </row>
    <row r="35" spans="1:12" ht="15" customHeight="1" x14ac:dyDescent="0.25">
      <c r="A35" t="str">
        <f t="shared" si="0"/>
        <v>stor sannolikhetmycket allvarlig</v>
      </c>
      <c r="B35" s="28" t="s">
        <v>74</v>
      </c>
      <c r="C35" s="31" t="s">
        <v>18</v>
      </c>
      <c r="D35" s="34" t="s">
        <v>75</v>
      </c>
      <c r="E35" s="27" t="str">
        <f>Riskbedömning!D16&amp;Riskbedömning!E16</f>
        <v/>
      </c>
      <c r="F35" s="24" t="s">
        <v>70</v>
      </c>
      <c r="G35" s="24" t="s">
        <v>68</v>
      </c>
      <c r="H35" s="35" t="e">
        <f t="shared" si="1"/>
        <v>#N/A</v>
      </c>
      <c r="I35" s="27" t="str">
        <f>Riskbedömning!K16&amp;Riskbedömning!L16</f>
        <v/>
      </c>
      <c r="J35" s="24" t="s">
        <v>70</v>
      </c>
      <c r="K35" s="24" t="s">
        <v>68</v>
      </c>
      <c r="L35" s="35" t="e">
        <f t="shared" si="2"/>
        <v>#N/A</v>
      </c>
    </row>
    <row r="36" spans="1:12" ht="15" customHeight="1" x14ac:dyDescent="0.25">
      <c r="A36" t="str">
        <f t="shared" si="0"/>
        <v>mycket stor sannolikhetförsumbar</v>
      </c>
      <c r="B36" s="29" t="s">
        <v>76</v>
      </c>
      <c r="C36" s="30" t="s">
        <v>68</v>
      </c>
      <c r="D36" s="33" t="s">
        <v>73</v>
      </c>
      <c r="E36" s="27" t="str">
        <f>Riskbedömning!D17&amp;Riskbedömning!E17</f>
        <v/>
      </c>
      <c r="F36" s="24" t="s">
        <v>70</v>
      </c>
      <c r="G36" s="24" t="s">
        <v>68</v>
      </c>
      <c r="H36" s="35" t="e">
        <f t="shared" si="1"/>
        <v>#N/A</v>
      </c>
      <c r="I36" s="27" t="str">
        <f>Riskbedömning!K17&amp;Riskbedömning!L17</f>
        <v/>
      </c>
      <c r="J36" s="24" t="s">
        <v>70</v>
      </c>
      <c r="K36" s="24" t="s">
        <v>68</v>
      </c>
      <c r="L36" s="35" t="e">
        <f t="shared" si="2"/>
        <v>#N/A</v>
      </c>
    </row>
    <row r="37" spans="1:12" ht="15" customHeight="1" x14ac:dyDescent="0.25">
      <c r="A37" t="str">
        <f t="shared" si="0"/>
        <v>mycket stor sannolikhetmåttlig</v>
      </c>
      <c r="B37" s="29" t="s">
        <v>76</v>
      </c>
      <c r="C37" s="31" t="s">
        <v>69</v>
      </c>
      <c r="D37" s="33" t="s">
        <v>73</v>
      </c>
      <c r="E37" s="27" t="str">
        <f>Riskbedömning!D18&amp;Riskbedömning!E18</f>
        <v/>
      </c>
      <c r="F37" s="24" t="s">
        <v>70</v>
      </c>
      <c r="G37" s="24" t="s">
        <v>68</v>
      </c>
      <c r="H37" s="35" t="e">
        <f t="shared" si="1"/>
        <v>#N/A</v>
      </c>
      <c r="I37" s="27" t="str">
        <f>Riskbedömning!K18&amp;Riskbedömning!L18</f>
        <v/>
      </c>
      <c r="J37" s="24" t="s">
        <v>70</v>
      </c>
      <c r="K37" s="24" t="s">
        <v>68</v>
      </c>
      <c r="L37" s="35" t="e">
        <f t="shared" si="2"/>
        <v>#N/A</v>
      </c>
    </row>
    <row r="38" spans="1:12" ht="15" customHeight="1" x14ac:dyDescent="0.25">
      <c r="A38" t="str">
        <f t="shared" si="0"/>
        <v>mycket stor sannolikhetallvarlig</v>
      </c>
      <c r="B38" s="29" t="s">
        <v>76</v>
      </c>
      <c r="C38" s="30" t="s">
        <v>16</v>
      </c>
      <c r="D38" s="34" t="s">
        <v>75</v>
      </c>
      <c r="E38" s="27" t="str">
        <f>Riskbedömning!D19&amp;Riskbedömning!E19</f>
        <v/>
      </c>
      <c r="F38" s="24" t="s">
        <v>70</v>
      </c>
      <c r="G38" s="24" t="s">
        <v>68</v>
      </c>
      <c r="H38" s="35" t="e">
        <f t="shared" si="1"/>
        <v>#N/A</v>
      </c>
      <c r="I38" s="27" t="str">
        <f>Riskbedömning!K19&amp;Riskbedömning!L19</f>
        <v/>
      </c>
      <c r="J38" s="24" t="s">
        <v>70</v>
      </c>
      <c r="K38" s="24" t="s">
        <v>68</v>
      </c>
      <c r="L38" s="35" t="e">
        <f t="shared" si="2"/>
        <v>#N/A</v>
      </c>
    </row>
    <row r="39" spans="1:12" ht="15" customHeight="1" x14ac:dyDescent="0.25">
      <c r="A39" t="str">
        <f t="shared" si="0"/>
        <v>mycket stor sannolikhetmycket allvarlig</v>
      </c>
      <c r="B39" s="29" t="s">
        <v>76</v>
      </c>
      <c r="C39" s="31" t="s">
        <v>18</v>
      </c>
      <c r="D39" s="34" t="s">
        <v>75</v>
      </c>
      <c r="E39" s="27" t="str">
        <f>Riskbedömning!D20&amp;Riskbedömning!E20</f>
        <v/>
      </c>
      <c r="F39" s="24" t="s">
        <v>70</v>
      </c>
      <c r="G39" s="24" t="s">
        <v>68</v>
      </c>
      <c r="H39" s="35" t="e">
        <f t="shared" si="1"/>
        <v>#N/A</v>
      </c>
      <c r="I39" s="27" t="str">
        <f>Riskbedömning!K20&amp;Riskbedömning!L20</f>
        <v/>
      </c>
      <c r="J39" s="24" t="s">
        <v>70</v>
      </c>
      <c r="K39" s="24" t="s">
        <v>68</v>
      </c>
      <c r="L39" s="35" t="e">
        <f t="shared" si="2"/>
        <v>#N/A</v>
      </c>
    </row>
    <row r="40" spans="1:12" ht="25.5" x14ac:dyDescent="0.25">
      <c r="E40" s="27" t="str">
        <f>Riskbedömning!D21&amp;Riskbedömning!E21</f>
        <v/>
      </c>
      <c r="F40" s="24" t="s">
        <v>70</v>
      </c>
      <c r="G40" s="24" t="s">
        <v>68</v>
      </c>
      <c r="H40" s="35" t="e">
        <f t="shared" si="1"/>
        <v>#N/A</v>
      </c>
      <c r="I40" s="27" t="str">
        <f>Riskbedömning!K21&amp;Riskbedömning!L21</f>
        <v/>
      </c>
      <c r="J40" s="24" t="s">
        <v>70</v>
      </c>
      <c r="K40" s="24" t="s">
        <v>68</v>
      </c>
      <c r="L40" s="35" t="e">
        <f t="shared" si="2"/>
        <v>#N/A</v>
      </c>
    </row>
    <row r="41" spans="1:12" ht="25.5" x14ac:dyDescent="0.25">
      <c r="E41" s="27" t="str">
        <f>Riskbedömning!D22&amp;Riskbedömning!E22</f>
        <v/>
      </c>
      <c r="F41" s="24" t="s">
        <v>70</v>
      </c>
      <c r="G41" s="24" t="s">
        <v>68</v>
      </c>
      <c r="H41" s="35" t="e">
        <f t="shared" si="1"/>
        <v>#N/A</v>
      </c>
      <c r="I41" s="27" t="str">
        <f>Riskbedömning!K22&amp;Riskbedömning!L22</f>
        <v/>
      </c>
      <c r="J41" s="24" t="s">
        <v>70</v>
      </c>
      <c r="K41" s="24" t="s">
        <v>68</v>
      </c>
      <c r="L41" s="35" t="e">
        <f t="shared" si="2"/>
        <v>#N/A</v>
      </c>
    </row>
    <row r="42" spans="1:12" ht="25.5" x14ac:dyDescent="0.25">
      <c r="E42" s="27" t="str">
        <f>Riskbedömning!D23&amp;Riskbedömning!E23</f>
        <v/>
      </c>
      <c r="F42" s="24" t="s">
        <v>70</v>
      </c>
      <c r="G42" s="24" t="s">
        <v>68</v>
      </c>
      <c r="H42" s="35" t="e">
        <f t="shared" si="1"/>
        <v>#N/A</v>
      </c>
      <c r="I42" s="27" t="str">
        <f>Riskbedömning!K23&amp;Riskbedömning!L23</f>
        <v/>
      </c>
      <c r="J42" s="24" t="s">
        <v>70</v>
      </c>
      <c r="K42" s="24" t="s">
        <v>68</v>
      </c>
      <c r="L42" s="35" t="e">
        <f t="shared" si="2"/>
        <v>#N/A</v>
      </c>
    </row>
    <row r="43" spans="1:12" ht="25.5" x14ac:dyDescent="0.25">
      <c r="E43" s="27" t="str">
        <f>Riskbedömning!D24&amp;Riskbedömning!E24</f>
        <v/>
      </c>
      <c r="F43" s="24" t="s">
        <v>70</v>
      </c>
      <c r="G43" s="24" t="s">
        <v>68</v>
      </c>
      <c r="H43" s="35" t="e">
        <f t="shared" si="1"/>
        <v>#N/A</v>
      </c>
      <c r="I43" s="27" t="str">
        <f>Riskbedömning!K24&amp;Riskbedömning!L24</f>
        <v/>
      </c>
      <c r="J43" s="24" t="s">
        <v>70</v>
      </c>
      <c r="K43" s="24" t="s">
        <v>68</v>
      </c>
      <c r="L43" s="35" t="e">
        <f t="shared" si="2"/>
        <v>#N/A</v>
      </c>
    </row>
    <row r="44" spans="1:12" ht="25.5" x14ac:dyDescent="0.25">
      <c r="E44" s="27" t="str">
        <f>Riskbedömning!D25&amp;Riskbedömning!E25</f>
        <v/>
      </c>
      <c r="F44" s="24" t="s">
        <v>70</v>
      </c>
      <c r="G44" s="24" t="s">
        <v>68</v>
      </c>
      <c r="H44" s="35" t="e">
        <f t="shared" si="1"/>
        <v>#N/A</v>
      </c>
      <c r="I44" s="27" t="str">
        <f>Riskbedömning!K25&amp;Riskbedömning!L25</f>
        <v/>
      </c>
      <c r="J44" s="24" t="s">
        <v>70</v>
      </c>
      <c r="K44" s="24" t="s">
        <v>68</v>
      </c>
      <c r="L44" s="35" t="e">
        <f t="shared" si="2"/>
        <v>#N/A</v>
      </c>
    </row>
    <row r="45" spans="1:12" ht="25.5" x14ac:dyDescent="0.25">
      <c r="E45" s="27" t="str">
        <f>Riskbedömning!D26&amp;Riskbedömning!E26</f>
        <v/>
      </c>
      <c r="F45" s="24" t="s">
        <v>70</v>
      </c>
      <c r="G45" s="24" t="s">
        <v>68</v>
      </c>
      <c r="H45" s="35" t="e">
        <f t="shared" ref="H45:H47" si="3">VLOOKUP(E45,$A$24:$D$39,4,FALSE)</f>
        <v>#N/A</v>
      </c>
      <c r="I45" s="27" t="str">
        <f>Riskbedömning!K26&amp;Riskbedömning!L26</f>
        <v/>
      </c>
      <c r="J45" s="24" t="s">
        <v>70</v>
      </c>
      <c r="K45" s="24" t="s">
        <v>68</v>
      </c>
      <c r="L45" s="35" t="e">
        <f t="shared" ref="L45:L47" si="4">VLOOKUP(I45,$A$24:$D$39,4,FALSE)</f>
        <v>#N/A</v>
      </c>
    </row>
    <row r="46" spans="1:12" ht="25.5" x14ac:dyDescent="0.25">
      <c r="E46" s="27" t="str">
        <f>Riskbedömning!D27&amp;Riskbedömning!E27</f>
        <v/>
      </c>
      <c r="F46" s="24" t="s">
        <v>70</v>
      </c>
      <c r="G46" s="24" t="s">
        <v>68</v>
      </c>
      <c r="H46" s="35" t="e">
        <f t="shared" si="3"/>
        <v>#N/A</v>
      </c>
      <c r="I46" s="27" t="str">
        <f>Riskbedömning!K27&amp;Riskbedömning!L27</f>
        <v/>
      </c>
      <c r="J46" s="24" t="s">
        <v>70</v>
      </c>
      <c r="K46" s="24" t="s">
        <v>68</v>
      </c>
      <c r="L46" s="35" t="e">
        <f t="shared" si="4"/>
        <v>#N/A</v>
      </c>
    </row>
    <row r="47" spans="1:12" ht="25.5" x14ac:dyDescent="0.25">
      <c r="E47" s="27" t="str">
        <f>Riskbedömning!D28&amp;Riskbedömning!E28</f>
        <v/>
      </c>
      <c r="F47" s="24" t="s">
        <v>70</v>
      </c>
      <c r="G47" s="24" t="s">
        <v>68</v>
      </c>
      <c r="H47" s="35" t="e">
        <f t="shared" si="3"/>
        <v>#N/A</v>
      </c>
      <c r="I47" s="27" t="str">
        <f>Riskbedömning!K28&amp;Riskbedömning!L28</f>
        <v/>
      </c>
      <c r="J47" s="24" t="s">
        <v>70</v>
      </c>
      <c r="K47" s="24" t="s">
        <v>68</v>
      </c>
      <c r="L47" s="35" t="e">
        <f t="shared" si="4"/>
        <v>#N/A</v>
      </c>
    </row>
    <row r="48" spans="1:12" x14ac:dyDescent="0.25">
      <c r="E48" s="27"/>
      <c r="F48" s="24"/>
      <c r="G48" s="24"/>
      <c r="H48" s="35"/>
      <c r="I48" s="27"/>
      <c r="J48" s="24"/>
      <c r="K48" s="24"/>
      <c r="L48" s="35"/>
    </row>
    <row r="49" spans="5:12" x14ac:dyDescent="0.25">
      <c r="E49" s="27"/>
      <c r="F49" s="24"/>
      <c r="G49" s="24"/>
      <c r="H49" s="35"/>
      <c r="I49" s="27"/>
      <c r="J49" s="24"/>
      <c r="K49" s="24"/>
      <c r="L49" s="35"/>
    </row>
    <row r="50" spans="5:12" x14ac:dyDescent="0.25">
      <c r="E50" s="27"/>
      <c r="F50" s="24"/>
      <c r="G50" s="24"/>
      <c r="H50" s="35"/>
      <c r="I50" s="27"/>
      <c r="J50" s="24"/>
      <c r="K50" s="24"/>
      <c r="L50" s="35"/>
    </row>
    <row r="51" spans="5:12" x14ac:dyDescent="0.25">
      <c r="E51" s="27"/>
      <c r="F51" s="24"/>
      <c r="G51" s="24"/>
      <c r="H51" s="35"/>
      <c r="I51" s="27"/>
      <c r="J51" s="24"/>
      <c r="K51" s="24"/>
      <c r="L51" s="35"/>
    </row>
  </sheetData>
  <mergeCells count="1">
    <mergeCell ref="B17:B20"/>
  </mergeCells>
  <conditionalFormatting sqref="H23">
    <cfRule type="containsText" dxfId="11" priority="20" operator="containsText" text="Låg">
      <formula>NOT(ISERROR(SEARCH("Låg",H23)))</formula>
    </cfRule>
    <cfRule type="containsText" dxfId="10" priority="21" operator="containsText" text="Medium">
      <formula>NOT(ISERROR(SEARCH("Medium",H23)))</formula>
    </cfRule>
    <cfRule type="containsText" dxfId="9" priority="22" operator="containsText" text="Hög">
      <formula>NOT(ISERROR(SEARCH("Hög",H23)))</formula>
    </cfRule>
  </conditionalFormatting>
  <conditionalFormatting sqref="H24:H51">
    <cfRule type="containsText" dxfId="8" priority="17" operator="containsText" text="hög">
      <formula>NOT(ISERROR(SEARCH("hög",H24)))</formula>
    </cfRule>
    <cfRule type="containsText" dxfId="7" priority="18" operator="containsText" text="medium">
      <formula>NOT(ISERROR(SEARCH("medium",H24)))</formula>
    </cfRule>
    <cfRule type="containsText" dxfId="6" priority="19" operator="containsText" text="låg">
      <formula>NOT(ISERROR(SEARCH("låg",H24)))</formula>
    </cfRule>
  </conditionalFormatting>
  <conditionalFormatting sqref="L23">
    <cfRule type="containsText" dxfId="5" priority="7" operator="containsText" text="Låg">
      <formula>NOT(ISERROR(SEARCH("Låg",L23)))</formula>
    </cfRule>
    <cfRule type="containsText" dxfId="4" priority="8" operator="containsText" text="Medium">
      <formula>NOT(ISERROR(SEARCH("Medium",L23)))</formula>
    </cfRule>
    <cfRule type="containsText" dxfId="3" priority="9" operator="containsText" text="Hög">
      <formula>NOT(ISERROR(SEARCH("Hög",L23)))</formula>
    </cfRule>
  </conditionalFormatting>
  <conditionalFormatting sqref="L24:L51">
    <cfRule type="containsText" dxfId="2" priority="4" operator="containsText" text="hög">
      <formula>NOT(ISERROR(SEARCH("hög",L24)))</formula>
    </cfRule>
    <cfRule type="containsText" dxfId="1" priority="5" operator="containsText" text="medium">
      <formula>NOT(ISERROR(SEARCH("medium",L24)))</formula>
    </cfRule>
    <cfRule type="containsText" dxfId="0" priority="6" operator="containsText" text="låg">
      <formula>NOT(ISERROR(SEARCH("låg",L24)))</formula>
    </cfRule>
  </conditionalFormatting>
  <dataValidations count="2">
    <dataValidation type="list" allowBlank="1" showInputMessage="1" showErrorMessage="1" sqref="G24:G51 K24:K51" xr:uid="{89163980-63FC-6D4F-A167-461F871C76D8}">
      <formula1>$B$8:$B$11</formula1>
    </dataValidation>
    <dataValidation type="list" allowBlank="1" showInputMessage="1" showErrorMessage="1" sqref="F24:F51 J24:J51" xr:uid="{613735E5-2C73-734F-934E-76D8861E691A}">
      <formula1>$B$2:$B$5</formula1>
    </dataValidation>
  </dataValidations>
  <pageMargins left="0.7" right="0.7" top="0.75" bottom="0.75" header="0.3" footer="0.3"/>
  <legacy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A2C507FB5F74984D281B664FC8243" ma:contentTypeVersion="21" ma:contentTypeDescription="Skapa ett nytt dokument." ma:contentTypeScope="" ma:versionID="3407d35c7cfb66baddd543bbac9d58bb">
  <xsd:schema xmlns:xsd="http://www.w3.org/2001/XMLSchema" xmlns:xs="http://www.w3.org/2001/XMLSchema" xmlns:p="http://schemas.microsoft.com/office/2006/metadata/properties" xmlns:ns2="951d0ee7-b27a-486c-9769-5a4c526f94af" xmlns:ns3="33c1be06-b116-467c-a962-fa12f55a33e2" targetNamespace="http://schemas.microsoft.com/office/2006/metadata/properties" ma:root="true" ma:fieldsID="2888d97ed89674a27a76936fc5b9b86d" ns2:_="" ns3:_="">
    <xsd:import namespace="951d0ee7-b27a-486c-9769-5a4c526f94af"/>
    <xsd:import namespace="33c1be06-b116-467c-a962-fa12f55a33e2"/>
    <xsd:element name="properties">
      <xsd:complexType>
        <xsd:sequence>
          <xsd:element name="documentManagement">
            <xsd:complexType>
              <xsd:all>
                <xsd:element ref="ns2:Dokumenttyp0"/>
                <xsd:element ref="ns2:Dokument_x00e4_gare"/>
                <xsd:element ref="ns2:Beslutsniv_x00e5_" minOccurs="0"/>
                <xsd:element ref="ns3:Visa_x0020_på_x0020_MW" minOccurs="0"/>
                <xsd:element ref="ns2:_x00c5_r" minOccurs="0"/>
                <xsd:element ref="ns2:h4vk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d0ee7-b27a-486c-9769-5a4c526f94af" elementFormDefault="qualified">
    <xsd:import namespace="http://schemas.microsoft.com/office/2006/documentManagement/types"/>
    <xsd:import namespace="http://schemas.microsoft.com/office/infopath/2007/PartnerControls"/>
    <xsd:element name="Dokumenttyp0" ma:index="2" ma:displayName="Dokumenttyp" ma:format="RadioButtons" ma:indexed="true" ma:internalName="Dokumenttyp0">
      <xsd:simpleType>
        <xsd:restriction base="dms:Choice">
          <xsd:enumeration value="Arbetsdokument; Arbetsdokument"/>
          <xsd:enumeration value="Beskrivning; Beskrivning"/>
          <xsd:enumeration value="Beskrivning; Checklista"/>
          <xsd:enumeration value="Beskrivning; Flödesschema"/>
          <xsd:enumeration value="Beskrivning; Manual"/>
          <xsd:enumeration value="Beskrivning; Modell"/>
          <xsd:enumeration value="Beskrivning; Process"/>
          <xsd:enumeration value="Blankett; Blankett"/>
          <xsd:enumeration value="Blankett; Fullmakt"/>
          <xsd:enumeration value="Blankett; Protokoll"/>
          <xsd:enumeration value="Information; Effektkarta"/>
          <xsd:enumeration value="Information; Gallringsprotokoll"/>
          <xsd:enumeration value="Information; Inbjudan"/>
          <xsd:enumeration value="Information; Information"/>
          <xsd:enumeration value="Information; Plan"/>
          <xsd:enumeration value="Information; Process"/>
          <xsd:enumeration value="Information; Rapport"/>
          <xsd:enumeration value="Information; Rekommendation"/>
          <xsd:enumeration value="Information; Remissvar"/>
          <xsd:enumeration value="Information; Ställningstagande"/>
          <xsd:enumeration value="Information; Tidsplan"/>
          <xsd:enumeration value="Information; Yttrande"/>
          <xsd:enumeration value="Mall; Mall"/>
          <xsd:enumeration value="Mötesdokument; Anteckning"/>
          <xsd:enumeration value="Mötesdokument; Dagordning"/>
          <xsd:enumeration value="Mötesdokument; Protokoll"/>
        </xsd:restriction>
      </xsd:simpleType>
    </xsd:element>
    <xsd:element name="Dokument_x00e4_gare" ma:index="3" ma:displayName="Dokumentägare (avd)" ma:format="RadioButtons" ma:indexed="true" ma:internalName="Dokument_x00e4_gare">
      <xsd:simpleType>
        <xsd:restriction base="dms:Choice">
          <xsd:enumeration value="Arbetsmiljökommitten"/>
          <xsd:enumeration value="Avdelningen för verksamhetsutveckling och myndighetsstöd"/>
          <xsd:enumeration value="Biblioteket"/>
          <xsd:enumeration value="Campus- och IT-avdelningen"/>
          <xsd:enumeration value="CBEES"/>
          <xsd:enumeration value="Centrum för praktisk kunskap"/>
          <xsd:enumeration value="Centrum för studier av politikens organisering"/>
          <xsd:enumeration value="Ekonomiavdelningen"/>
          <xsd:enumeration value="Enheten för ekonomisk verksamhetsplanering"/>
          <xsd:enumeration value="ENTER Forum"/>
          <xsd:enumeration value="Fakultetsnämnden"/>
          <xsd:enumeration value="Förvaltningsakademin"/>
          <xsd:enumeration value="Förvaltningschef"/>
          <xsd:enumeration value="Hr-avdelningen"/>
          <xsd:enumeration value="Högskolegemensamt"/>
          <xsd:enumeration value="Högskolestyrelsen"/>
          <xsd:enumeration value="Institutionen för historia och samtidsstudier"/>
          <xsd:enumeration value="Institutionen för kultur och lärande"/>
          <xsd:enumeration value="Institutionen för natur, miljö och teknik"/>
          <xsd:enumeration value="Institutionen för polisiärt arbete"/>
          <xsd:enumeration value="Institutionen för samhällsvetenskaper"/>
          <xsd:enumeration value="Kommunikationsavdelningen"/>
          <xsd:enumeration value="Ledningen"/>
          <xsd:enumeration value="Lärarutbildningen"/>
          <xsd:enumeration value="Maris"/>
          <xsd:enumeration value="ReInvent"/>
          <xsd:enumeration value="Samtidshistoriska institutet"/>
          <xsd:enumeration value="SCOHOST"/>
          <xsd:enumeration value="Studentavdelningen"/>
        </xsd:restriction>
      </xsd:simpleType>
    </xsd:element>
    <xsd:element name="Beslutsniv_x00e5_" ma:index="4" nillable="true" ma:displayName="Beslutsnivå" ma:format="RadioButtons" ma:indexed="true" ma:internalName="Beslutsniv_x00e5_">
      <xsd:simpleType>
        <xsd:restriction base="dms:Choice">
          <xsd:enumeration value="Administrativ chef"/>
          <xsd:enumeration value="Akademisk ledare"/>
          <xsd:enumeration value="Avdelningschef"/>
          <xsd:enumeration value="Fakultetsnämnden"/>
          <xsd:enumeration value="Forsknings- och forskarutbildningsutskottet"/>
          <xsd:enumeration value="Förvaltningschef"/>
          <xsd:enumeration value="Grundutbildningsutskottet"/>
          <xsd:enumeration value="Högskolestyrelsen"/>
          <xsd:enumeration value="Institutionsnämnd"/>
          <xsd:enumeration value="Ledning"/>
          <xsd:enumeration value="Prefekt"/>
          <xsd:enumeration value="Rektor"/>
          <xsd:enumeration value="RK HUM"/>
          <xsd:enumeration value="RK SAM"/>
        </xsd:restriction>
      </xsd:simpleType>
    </xsd:element>
    <xsd:element name="_x00c5_r" ma:index="6" nillable="true" ma:displayName="År" ma:format="RadioButtons" ma:indexed="true" ma:internalName="_x00c5_r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h4vk" ma:index="7" nillable="true" ma:displayName="Text" ma:internalName="h4vk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be06-b116-467c-a962-fa12f55a33e2" elementFormDefault="qualified">
    <xsd:import namespace="http://schemas.microsoft.com/office/2006/documentManagement/types"/>
    <xsd:import namespace="http://schemas.microsoft.com/office/infopath/2007/PartnerControls"/>
    <xsd:element name="Visa_x0020_på_x0020_MW" ma:index="5" nillable="true" ma:displayName="Visa på MW" ma:default="1" ma:indexed="true" ma:internalName="Visa_x0020_p_x00e5__x0020_M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vk xmlns="951d0ee7-b27a-486c-9769-5a4c526f94af" xsi:nil="true"/>
    <Dokument_x00e4_gare xmlns="951d0ee7-b27a-486c-9769-5a4c526f94af">Avdelningen för verksamhetsutveckling och myndighetsstöd</Dokument_x00e4_gare>
    <Beslutsniv_x00e5_ xmlns="951d0ee7-b27a-486c-9769-5a4c526f94af" xsi:nil="true"/>
    <Visa_x0020_på_x0020_MW xmlns="33c1be06-b116-467c-a962-fa12f55a33e2">true</Visa_x0020_på_x0020_MW>
    <_x00c5_r xmlns="951d0ee7-b27a-486c-9769-5a4c526f94af" xsi:nil="true"/>
    <Dokumenttyp0 xmlns="951d0ee7-b27a-486c-9769-5a4c526f94af">Mall; Mall</Dokumenttyp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8AC30-3199-4CF6-A07C-1924341654FE}"/>
</file>

<file path=customXml/itemProps2.xml><?xml version="1.0" encoding="utf-8"?>
<ds:datastoreItem xmlns:ds="http://schemas.openxmlformats.org/officeDocument/2006/customXml" ds:itemID="{611BE90B-50A1-4DE7-8065-26AC41A0D33B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d3c19345-b72a-42f9-95be-c66ffe235925"/>
  </ds:schemaRefs>
</ds:datastoreItem>
</file>

<file path=customXml/itemProps3.xml><?xml version="1.0" encoding="utf-8"?>
<ds:datastoreItem xmlns:ds="http://schemas.openxmlformats.org/officeDocument/2006/customXml" ds:itemID="{C91C6E43-41F2-4307-9860-A9C2981C18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Bakgrund</vt:lpstr>
      <vt:lpstr>Riskbedömning</vt:lpstr>
      <vt:lpstr>Sheet3</vt:lpstr>
      <vt:lpstr>DATA</vt:lpstr>
      <vt:lpstr>Riskbedömning!mindre_sannolikt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riskbedömning</dc:title>
  <dc:subject/>
  <dc:creator>Anna-Karin Aldrin</dc:creator>
  <cp:keywords/>
  <dc:description/>
  <cp:lastModifiedBy>Anna Gulle</cp:lastModifiedBy>
  <cp:revision/>
  <dcterms:created xsi:type="dcterms:W3CDTF">2022-01-13T16:35:40Z</dcterms:created>
  <dcterms:modified xsi:type="dcterms:W3CDTF">2022-06-21T08:42:26Z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0x01010070BA2C507FB5F74984D281B664FC8243</vt:lpwstr>
  </property>
  <property fmtid="{D5CDD505-2E9C-101B-9397-08002B2CF9AE}" pid="3" name="Dokumenttyp">
    <vt:lpwstr>Mall</vt:lpwstr>
  </property>
  <property fmtid="{D5CDD505-2E9C-101B-9397-08002B2CF9AE}" pid="4" name="Innehållsansvarig">
    <vt:lpwstr>339;#Anna Gulle</vt:lpwstr>
  </property>
</Properties>
</file>